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zar\Desktop\REV 01Obim radova\09 Образац структуре цена (обим радова) К 14 TT постројења\"/>
    </mc:Choice>
  </mc:AlternateContent>
  <xr:revisionPtr revIDLastSave="0" documentId="13_ncr:1_{E97C0FD2-E6DB-48DF-A5AF-8CC5EC86810F}" xr6:coauthVersionLast="46" xr6:coauthVersionMax="46" xr10:uidLastSave="{00000000-0000-0000-0000-000000000000}"/>
  <bookViews>
    <workbookView xWindow="-98" yWindow="-98" windowWidth="22695" windowHeight="14595" tabRatio="818" xr2:uid="{00000000-000D-0000-FFFF-FFFF00000000}"/>
  </bookViews>
  <sheets>
    <sheet name="PRUZNI TT UREDJAJI" sheetId="16" r:id="rId1"/>
    <sheet name="GRADJ. RADOVI" sheetId="18" r:id="rId2"/>
    <sheet name="JAVNA SKLADISTA" sheetId="19" r:id="rId3"/>
    <sheet name="PALIC" sheetId="17" r:id="rId4"/>
    <sheet name="HAJDUKOVO" sheetId="10" r:id="rId5"/>
    <sheet name="BACKI VINOGRADI" sheetId="20" r:id="rId6"/>
    <sheet name="HORGOS" sheetId="21" r:id="rId7"/>
    <sheet name="REKAPITULACIJA" sheetId="14" r:id="rId8"/>
  </sheets>
  <calcPr calcId="191029"/>
</workbook>
</file>

<file path=xl/calcChain.xml><?xml version="1.0" encoding="utf-8"?>
<calcChain xmlns="http://schemas.openxmlformats.org/spreadsheetml/2006/main">
  <c r="D162" i="16" l="1"/>
  <c r="D163" i="16"/>
  <c r="D164" i="16"/>
  <c r="D165" i="16"/>
  <c r="D166" i="16"/>
  <c r="D167" i="16"/>
  <c r="D168" i="16"/>
  <c r="D169" i="16"/>
  <c r="D170" i="16"/>
  <c r="D171" i="16"/>
  <c r="D172" i="16"/>
  <c r="D173" i="16"/>
  <c r="D174" i="16"/>
  <c r="D175" i="16"/>
  <c r="D176" i="16"/>
  <c r="D177" i="16"/>
  <c r="D100" i="16"/>
  <c r="D101" i="16"/>
  <c r="D102" i="16"/>
  <c r="D103" i="16"/>
  <c r="D104" i="16"/>
  <c r="D105" i="16"/>
  <c r="D106" i="16"/>
  <c r="D107" i="16"/>
  <c r="D108" i="16"/>
  <c r="D109" i="16"/>
  <c r="D110" i="16"/>
  <c r="D111" i="16"/>
  <c r="D112" i="16"/>
  <c r="D113" i="16"/>
  <c r="D114" i="16"/>
  <c r="D115" i="16"/>
  <c r="D116" i="16"/>
  <c r="D117" i="16"/>
  <c r="D118" i="16"/>
  <c r="D119" i="16"/>
  <c r="D120" i="16"/>
  <c r="D121" i="16"/>
  <c r="D122" i="16"/>
  <c r="D123" i="16"/>
  <c r="D124" i="16"/>
  <c r="D125" i="16"/>
  <c r="D126" i="16"/>
  <c r="D127" i="16"/>
  <c r="D128" i="16"/>
  <c r="D129" i="16"/>
  <c r="D130" i="16"/>
  <c r="D131" i="16"/>
  <c r="D132" i="16"/>
  <c r="D133" i="16"/>
  <c r="D134" i="16"/>
  <c r="D135" i="16"/>
  <c r="D136" i="16"/>
  <c r="D137" i="16"/>
  <c r="D138" i="16"/>
  <c r="D139" i="16"/>
  <c r="D140" i="16"/>
  <c r="D141" i="16"/>
  <c r="D142" i="16"/>
  <c r="D143" i="16"/>
  <c r="D144" i="16"/>
  <c r="D145" i="16"/>
  <c r="D146" i="16"/>
  <c r="D147" i="16"/>
  <c r="D148" i="16"/>
  <c r="D151" i="16"/>
  <c r="D152" i="16"/>
  <c r="D153" i="16"/>
  <c r="D154" i="16"/>
  <c r="D300" i="21" l="1"/>
  <c r="D302" i="21"/>
  <c r="D303" i="21"/>
  <c r="D212" i="21"/>
  <c r="D223" i="21" s="1"/>
  <c r="D213" i="21"/>
  <c r="D214" i="21"/>
  <c r="D215" i="21"/>
  <c r="D217" i="21"/>
  <c r="D218" i="21"/>
  <c r="D219" i="21"/>
  <c r="D178" i="21"/>
  <c r="D183" i="21"/>
  <c r="D107" i="21"/>
  <c r="D108" i="21"/>
  <c r="D109" i="21"/>
  <c r="D110" i="21"/>
  <c r="D111" i="21"/>
  <c r="D116" i="21"/>
  <c r="D319" i="20"/>
  <c r="D217" i="20"/>
  <c r="D120" i="10"/>
  <c r="D121" i="10"/>
  <c r="D122" i="10"/>
  <c r="D123" i="10"/>
  <c r="D69" i="10"/>
  <c r="D219" i="17"/>
  <c r="D191" i="17"/>
  <c r="D192" i="17"/>
  <c r="D193" i="17"/>
  <c r="D194" i="17"/>
  <c r="D113" i="17"/>
  <c r="D114" i="17"/>
  <c r="D217" i="19"/>
  <c r="D218" i="19"/>
  <c r="D160" i="19"/>
  <c r="D138" i="19"/>
  <c r="D139" i="19"/>
  <c r="D140" i="19"/>
  <c r="D141" i="19"/>
  <c r="D95" i="19"/>
  <c r="D96" i="19"/>
  <c r="D98" i="19"/>
  <c r="E49" i="18"/>
  <c r="A161" i="16" l="1"/>
  <c r="A72" i="16" l="1"/>
  <c r="A73" i="16" s="1"/>
  <c r="A133" i="19" l="1"/>
  <c r="A134" i="19" s="1"/>
  <c r="A135" i="19" s="1"/>
  <c r="A137" i="19" l="1"/>
  <c r="A138" i="19" s="1"/>
  <c r="A139" i="19" s="1"/>
  <c r="A140" i="19" s="1"/>
  <c r="A141" i="19" s="1"/>
  <c r="A151" i="21"/>
  <c r="D179" i="17"/>
  <c r="D130" i="21" l="1"/>
  <c r="D129" i="21"/>
  <c r="D37" i="18"/>
  <c r="A190" i="16"/>
  <c r="A194" i="16" s="1"/>
  <c r="A195" i="16" s="1"/>
  <c r="B217" i="16"/>
  <c r="B216" i="16"/>
  <c r="B12" i="14"/>
  <c r="B11" i="14"/>
  <c r="B8" i="14"/>
  <c r="D125" i="10"/>
  <c r="D131" i="10" s="1"/>
  <c r="D128" i="10"/>
  <c r="D134" i="10" s="1"/>
  <c r="D126" i="10"/>
  <c r="D132" i="10" s="1"/>
  <c r="A105" i="10"/>
  <c r="A106" i="10" s="1"/>
  <c r="A107" i="10" s="1"/>
  <c r="A108" i="10" s="1"/>
  <c r="A109" i="10" s="1"/>
  <c r="A110" i="10" s="1"/>
  <c r="A111" i="10" s="1"/>
  <c r="A112" i="10" s="1"/>
  <c r="A113" i="10" s="1"/>
  <c r="A114" i="10" s="1"/>
  <c r="D81" i="10"/>
  <c r="D80" i="10"/>
  <c r="D67" i="10"/>
  <c r="D66" i="10"/>
  <c r="D65" i="10"/>
  <c r="D64" i="10"/>
  <c r="D51" i="10"/>
  <c r="D50" i="10"/>
  <c r="D49" i="10"/>
  <c r="D35" i="10"/>
  <c r="D33" i="10"/>
  <c r="D34" i="10"/>
  <c r="B353" i="21"/>
  <c r="B352" i="21"/>
  <c r="B351" i="21"/>
  <c r="B350" i="21"/>
  <c r="B349" i="21"/>
  <c r="B348" i="21"/>
  <c r="B347" i="21"/>
  <c r="B346" i="21"/>
  <c r="B345" i="21"/>
  <c r="D320" i="21"/>
  <c r="D319" i="21"/>
  <c r="A312" i="21"/>
  <c r="A315" i="21" s="1"/>
  <c r="A317" i="21" s="1"/>
  <c r="A319" i="21" s="1"/>
  <c r="A320" i="21" s="1"/>
  <c r="A321" i="21" s="1"/>
  <c r="A322" i="21" s="1"/>
  <c r="A323" i="21" s="1"/>
  <c r="D299" i="21"/>
  <c r="D298" i="21"/>
  <c r="D296" i="21"/>
  <c r="D295" i="21"/>
  <c r="D294" i="21"/>
  <c r="D293" i="21"/>
  <c r="D292" i="21"/>
  <c r="D291" i="21"/>
  <c r="D290" i="21"/>
  <c r="D288" i="21"/>
  <c r="D287" i="21"/>
  <c r="D286" i="21"/>
  <c r="D285" i="21"/>
  <c r="D284" i="21"/>
  <c r="A283" i="21"/>
  <c r="A284" i="21" s="1"/>
  <c r="A285" i="21" s="1"/>
  <c r="A286" i="21" s="1"/>
  <c r="A287" i="21" s="1"/>
  <c r="A288" i="21" s="1"/>
  <c r="A289" i="21" s="1"/>
  <c r="A290" i="21" s="1"/>
  <c r="A291" i="21" s="1"/>
  <c r="A292" i="21" s="1"/>
  <c r="A293" i="21" s="1"/>
  <c r="A294" i="21" s="1"/>
  <c r="A295" i="21" s="1"/>
  <c r="A296" i="21" s="1"/>
  <c r="A297" i="21" s="1"/>
  <c r="A298" i="21" s="1"/>
  <c r="A299" i="21" s="1"/>
  <c r="A300" i="21" s="1"/>
  <c r="A301" i="21" s="1"/>
  <c r="A302" i="21" s="1"/>
  <c r="A303" i="21" s="1"/>
  <c r="A304" i="21" s="1"/>
  <c r="A258" i="21"/>
  <c r="A259" i="21" s="1"/>
  <c r="A260" i="21" s="1"/>
  <c r="A261" i="21" s="1"/>
  <c r="A262" i="21" s="1"/>
  <c r="A263" i="21" s="1"/>
  <c r="A264" i="21" s="1"/>
  <c r="A265" i="21" s="1"/>
  <c r="A266" i="21" s="1"/>
  <c r="A267" i="21" s="1"/>
  <c r="A268" i="21" s="1"/>
  <c r="A269" i="21" s="1"/>
  <c r="A270" i="21" s="1"/>
  <c r="A271" i="21" s="1"/>
  <c r="A272" i="21" s="1"/>
  <c r="A273" i="21" s="1"/>
  <c r="A274" i="21" s="1"/>
  <c r="A238" i="21"/>
  <c r="A239" i="21" s="1"/>
  <c r="A240" i="21" s="1"/>
  <c r="A241" i="21" s="1"/>
  <c r="A242" i="21" s="1"/>
  <c r="A243" i="21" s="1"/>
  <c r="A229" i="21"/>
  <c r="A230" i="21" s="1"/>
  <c r="A231" i="21" s="1"/>
  <c r="A235" i="21" s="1"/>
  <c r="A211" i="21"/>
  <c r="A212" i="21" s="1"/>
  <c r="A213" i="21" s="1"/>
  <c r="A214" i="21" s="1"/>
  <c r="A215" i="21" s="1"/>
  <c r="A216" i="21" s="1"/>
  <c r="A217" i="21" s="1"/>
  <c r="A218" i="21" s="1"/>
  <c r="A219" i="21" s="1"/>
  <c r="A220" i="21" s="1"/>
  <c r="A221" i="21" s="1"/>
  <c r="A222" i="21" s="1"/>
  <c r="A223" i="21" s="1"/>
  <c r="D210" i="21"/>
  <c r="D221" i="21" s="1"/>
  <c r="F205" i="21"/>
  <c r="D211" i="21"/>
  <c r="D222" i="21" s="1"/>
  <c r="A200" i="21"/>
  <c r="A201" i="21" s="1"/>
  <c r="A202" i="21" s="1"/>
  <c r="A203" i="21" s="1"/>
  <c r="A204" i="21" s="1"/>
  <c r="A206" i="21" s="1"/>
  <c r="A207" i="21" s="1"/>
  <c r="A208" i="21" s="1"/>
  <c r="D189" i="21"/>
  <c r="D177" i="21"/>
  <c r="A177" i="21"/>
  <c r="A178" i="21" s="1"/>
  <c r="A179" i="21" s="1"/>
  <c r="A180" i="21" s="1"/>
  <c r="A181" i="21" s="1"/>
  <c r="A182" i="21" s="1"/>
  <c r="A183" i="21" s="1"/>
  <c r="A184" i="21" s="1"/>
  <c r="A185" i="21" s="1"/>
  <c r="A186" i="21" s="1"/>
  <c r="A187" i="21" s="1"/>
  <c r="A188" i="21" s="1"/>
  <c r="A189" i="21" s="1"/>
  <c r="A190" i="21" s="1"/>
  <c r="A191" i="21" s="1"/>
  <c r="A192" i="21" s="1"/>
  <c r="A193" i="21" s="1"/>
  <c r="A194" i="21" s="1"/>
  <c r="A141" i="21"/>
  <c r="A156" i="21"/>
  <c r="A157" i="21" s="1"/>
  <c r="A162" i="21" s="1"/>
  <c r="A163" i="21" s="1"/>
  <c r="A164" i="21" s="1"/>
  <c r="A165" i="21" s="1"/>
  <c r="A166" i="21" s="1"/>
  <c r="A167" i="21" s="1"/>
  <c r="A168" i="21" s="1"/>
  <c r="A169" i="21" s="1"/>
  <c r="A170" i="21" s="1"/>
  <c r="D128" i="21"/>
  <c r="A128" i="21"/>
  <c r="A129" i="21" s="1"/>
  <c r="A130" i="21" s="1"/>
  <c r="A131" i="21" s="1"/>
  <c r="A132" i="21" s="1"/>
  <c r="A133" i="21" s="1"/>
  <c r="A134" i="21" s="1"/>
  <c r="A135" i="21" s="1"/>
  <c r="A122" i="21"/>
  <c r="A123" i="21" s="1"/>
  <c r="A124" i="21" s="1"/>
  <c r="A125" i="21" s="1"/>
  <c r="D106" i="21"/>
  <c r="A106" i="21"/>
  <c r="A107" i="21" s="1"/>
  <c r="A108" i="21" s="1"/>
  <c r="A109" i="21" s="1"/>
  <c r="A110" i="21" s="1"/>
  <c r="A111" i="21" s="1"/>
  <c r="A112" i="21" s="1"/>
  <c r="A113" i="21" s="1"/>
  <c r="A114" i="21" s="1"/>
  <c r="A115" i="21" s="1"/>
  <c r="A116" i="21" s="1"/>
  <c r="A95" i="21"/>
  <c r="A96" i="21" s="1"/>
  <c r="A97" i="21" s="1"/>
  <c r="A98" i="21" s="1"/>
  <c r="A99" i="21" s="1"/>
  <c r="A100" i="21" s="1"/>
  <c r="A101" i="21" s="1"/>
  <c r="D89" i="21"/>
  <c r="D88" i="21"/>
  <c r="D86" i="21"/>
  <c r="D85" i="21"/>
  <c r="A85" i="21"/>
  <c r="A86" i="21" s="1"/>
  <c r="A87" i="21" s="1"/>
  <c r="A88" i="21" s="1"/>
  <c r="A89" i="21" s="1"/>
  <c r="D84" i="21"/>
  <c r="A74" i="21"/>
  <c r="A75" i="21" s="1"/>
  <c r="A76" i="21" s="1"/>
  <c r="A80" i="21" s="1"/>
  <c r="A81" i="21" s="1"/>
  <c r="A82" i="21" s="1"/>
  <c r="A62" i="21"/>
  <c r="A63" i="21" s="1"/>
  <c r="A64" i="21" s="1"/>
  <c r="A65" i="21" s="1"/>
  <c r="A66" i="21" s="1"/>
  <c r="A67" i="21" s="1"/>
  <c r="A68" i="21" s="1"/>
  <c r="C59" i="21"/>
  <c r="C54" i="21"/>
  <c r="B349" i="20"/>
  <c r="B348" i="20"/>
  <c r="B347" i="20"/>
  <c r="B346" i="20"/>
  <c r="B345" i="20"/>
  <c r="B344" i="20"/>
  <c r="B343" i="20"/>
  <c r="B342" i="20"/>
  <c r="B341" i="20"/>
  <c r="D318" i="20"/>
  <c r="D317" i="20"/>
  <c r="A310" i="20"/>
  <c r="A313" i="20" s="1"/>
  <c r="A315" i="20" s="1"/>
  <c r="A317" i="20" s="1"/>
  <c r="A318" i="20" s="1"/>
  <c r="A319" i="20" s="1"/>
  <c r="A320" i="20" s="1"/>
  <c r="A321" i="20" s="1"/>
  <c r="D297" i="20"/>
  <c r="D296" i="20"/>
  <c r="D294" i="20"/>
  <c r="D293" i="20"/>
  <c r="D292" i="20"/>
  <c r="D291" i="20"/>
  <c r="D290" i="20"/>
  <c r="D289" i="20"/>
  <c r="D288" i="20"/>
  <c r="D286" i="20"/>
  <c r="D285" i="20"/>
  <c r="D284" i="20"/>
  <c r="D283" i="20"/>
  <c r="A281" i="20"/>
  <c r="A282" i="20" s="1"/>
  <c r="A283" i="20" s="1"/>
  <c r="A284" i="20" s="1"/>
  <c r="A285" i="20" s="1"/>
  <c r="A286" i="20" s="1"/>
  <c r="A287" i="20" s="1"/>
  <c r="A288" i="20" s="1"/>
  <c r="A289" i="20" s="1"/>
  <c r="A290" i="20" s="1"/>
  <c r="A291" i="20" s="1"/>
  <c r="A292" i="20" s="1"/>
  <c r="A293" i="20" s="1"/>
  <c r="A294" i="20" s="1"/>
  <c r="A295" i="20" s="1"/>
  <c r="A296" i="20" s="1"/>
  <c r="A297" i="20" s="1"/>
  <c r="A298" i="20" s="1"/>
  <c r="A299" i="20" s="1"/>
  <c r="A300" i="20" s="1"/>
  <c r="A301" i="20" s="1"/>
  <c r="A302" i="20" s="1"/>
  <c r="D295" i="20"/>
  <c r="D287" i="20"/>
  <c r="A256" i="20"/>
  <c r="A257" i="20" s="1"/>
  <c r="A258" i="20" s="1"/>
  <c r="A259" i="20" s="1"/>
  <c r="A260" i="20" s="1"/>
  <c r="A261" i="20" s="1"/>
  <c r="A262" i="20" s="1"/>
  <c r="A263" i="20" s="1"/>
  <c r="A264" i="20" s="1"/>
  <c r="A265" i="20" s="1"/>
  <c r="A266" i="20" s="1"/>
  <c r="A267" i="20" s="1"/>
  <c r="A268" i="20" s="1"/>
  <c r="A269" i="20" s="1"/>
  <c r="A270" i="20" s="1"/>
  <c r="A271" i="20" s="1"/>
  <c r="D238" i="20"/>
  <c r="D237" i="20"/>
  <c r="D236" i="20"/>
  <c r="A236" i="20"/>
  <c r="A237" i="20" s="1"/>
  <c r="A238" i="20" s="1"/>
  <c r="A239" i="20" s="1"/>
  <c r="A240" i="20" s="1"/>
  <c r="A241" i="20" s="1"/>
  <c r="E242" i="20"/>
  <c r="F347" i="20" s="1"/>
  <c r="A227" i="20"/>
  <c r="A228" i="20" s="1"/>
  <c r="A229" i="20" s="1"/>
  <c r="A233" i="20" s="1"/>
  <c r="A209" i="20"/>
  <c r="A210" i="20" s="1"/>
  <c r="A211" i="20" s="1"/>
  <c r="A212" i="20" s="1"/>
  <c r="A213" i="20" s="1"/>
  <c r="A214" i="20" s="1"/>
  <c r="A215" i="20" s="1"/>
  <c r="A216" i="20" s="1"/>
  <c r="A217" i="20" s="1"/>
  <c r="A218" i="20" s="1"/>
  <c r="A219" i="20" s="1"/>
  <c r="A220" i="20" s="1"/>
  <c r="A221" i="20" s="1"/>
  <c r="D208" i="20"/>
  <c r="D219" i="20" s="1"/>
  <c r="D199" i="20"/>
  <c r="D198" i="20"/>
  <c r="D200" i="20" s="1"/>
  <c r="A198" i="20"/>
  <c r="A199" i="20" s="1"/>
  <c r="A200" i="20" s="1"/>
  <c r="A201" i="20" s="1"/>
  <c r="A202" i="20" s="1"/>
  <c r="A203" i="20" s="1"/>
  <c r="A176" i="20"/>
  <c r="A177" i="20" s="1"/>
  <c r="A178" i="20" s="1"/>
  <c r="A179" i="20" s="1"/>
  <c r="A180" i="20" s="1"/>
  <c r="A181" i="20" s="1"/>
  <c r="A182" i="20" s="1"/>
  <c r="A183" i="20" s="1"/>
  <c r="A184" i="20" s="1"/>
  <c r="A185" i="20" s="1"/>
  <c r="A186" i="20" s="1"/>
  <c r="A187" i="20" s="1"/>
  <c r="A188" i="20" s="1"/>
  <c r="A189" i="20" s="1"/>
  <c r="A190" i="20" s="1"/>
  <c r="A191" i="20" s="1"/>
  <c r="A192" i="20" s="1"/>
  <c r="A145" i="20"/>
  <c r="A150" i="20" s="1"/>
  <c r="A155" i="20" s="1"/>
  <c r="A156" i="20" s="1"/>
  <c r="A161" i="20" s="1"/>
  <c r="A162" i="20" s="1"/>
  <c r="A163" i="20" s="1"/>
  <c r="A164" i="20" s="1"/>
  <c r="A165" i="20" s="1"/>
  <c r="A166" i="20" s="1"/>
  <c r="A167" i="20" s="1"/>
  <c r="A168" i="20" s="1"/>
  <c r="A169" i="20" s="1"/>
  <c r="A132" i="20"/>
  <c r="A133" i="20" s="1"/>
  <c r="A134" i="20" s="1"/>
  <c r="A135" i="20" s="1"/>
  <c r="A136" i="20" s="1"/>
  <c r="A137" i="20" s="1"/>
  <c r="A138" i="20" s="1"/>
  <c r="A139" i="20" s="1"/>
  <c r="A126" i="20"/>
  <c r="A127" i="20" s="1"/>
  <c r="A128" i="20" s="1"/>
  <c r="A129" i="20" s="1"/>
  <c r="D115" i="20"/>
  <c r="D114" i="20"/>
  <c r="D113" i="20"/>
  <c r="D112" i="20"/>
  <c r="D111" i="20"/>
  <c r="D110" i="20"/>
  <c r="A110" i="20"/>
  <c r="A111" i="20" s="1"/>
  <c r="A112" i="20" s="1"/>
  <c r="A113" i="20" s="1"/>
  <c r="A114" i="20" s="1"/>
  <c r="A115" i="20" s="1"/>
  <c r="A116" i="20" s="1"/>
  <c r="A117" i="20" s="1"/>
  <c r="A118" i="20" s="1"/>
  <c r="A119" i="20" s="1"/>
  <c r="A120" i="20" s="1"/>
  <c r="A99" i="20"/>
  <c r="A100" i="20" s="1"/>
  <c r="A101" i="20" s="1"/>
  <c r="A102" i="20" s="1"/>
  <c r="A103" i="20" s="1"/>
  <c r="A104" i="20" s="1"/>
  <c r="A105" i="20" s="1"/>
  <c r="D93" i="20"/>
  <c r="D92" i="20"/>
  <c r="D90" i="20"/>
  <c r="D89" i="20"/>
  <c r="A89" i="20"/>
  <c r="A90" i="20" s="1"/>
  <c r="A91" i="20" s="1"/>
  <c r="A92" i="20" s="1"/>
  <c r="A93" i="20" s="1"/>
  <c r="D88" i="20"/>
  <c r="A78" i="20"/>
  <c r="A79" i="20" s="1"/>
  <c r="A80" i="20" s="1"/>
  <c r="A84" i="20" s="1"/>
  <c r="A85" i="20" s="1"/>
  <c r="A86" i="20" s="1"/>
  <c r="A66" i="20"/>
  <c r="A67" i="20" s="1"/>
  <c r="A68" i="20" s="1"/>
  <c r="A69" i="20" s="1"/>
  <c r="A70" i="20" s="1"/>
  <c r="A71" i="20" s="1"/>
  <c r="A72" i="20" s="1"/>
  <c r="B241" i="19"/>
  <c r="B240" i="19"/>
  <c r="B239" i="19"/>
  <c r="B238" i="19"/>
  <c r="B237" i="19"/>
  <c r="B236" i="19"/>
  <c r="B235" i="19"/>
  <c r="D215" i="19"/>
  <c r="D214" i="19"/>
  <c r="D212" i="19"/>
  <c r="D211" i="19"/>
  <c r="D210" i="19"/>
  <c r="D209" i="19"/>
  <c r="D208" i="19"/>
  <c r="D207" i="19"/>
  <c r="D205" i="19"/>
  <c r="D204" i="19"/>
  <c r="D203" i="19"/>
  <c r="D202" i="19"/>
  <c r="D201" i="19"/>
  <c r="A200" i="19"/>
  <c r="A201" i="19" s="1"/>
  <c r="A202" i="19" s="1"/>
  <c r="A203" i="19" s="1"/>
  <c r="A204" i="19" s="1"/>
  <c r="A205" i="19" s="1"/>
  <c r="A206" i="19" s="1"/>
  <c r="A207" i="19" s="1"/>
  <c r="A209" i="19" s="1"/>
  <c r="A210" i="19" s="1"/>
  <c r="A211" i="19" s="1"/>
  <c r="A212" i="19" s="1"/>
  <c r="A213" i="19" s="1"/>
  <c r="A214" i="19" s="1"/>
  <c r="A215" i="19" s="1"/>
  <c r="A216" i="19" s="1"/>
  <c r="A217" i="19" s="1"/>
  <c r="A218" i="19" s="1"/>
  <c r="A219" i="19" s="1"/>
  <c r="A220" i="19" s="1"/>
  <c r="D213" i="19"/>
  <c r="D206" i="19"/>
  <c r="A177" i="19"/>
  <c r="A178" i="19" s="1"/>
  <c r="A179" i="19" s="1"/>
  <c r="A180" i="19" s="1"/>
  <c r="A181" i="19" s="1"/>
  <c r="A183" i="19" s="1"/>
  <c r="A184" i="19" s="1"/>
  <c r="A185" i="19" s="1"/>
  <c r="A186" i="19" s="1"/>
  <c r="A187" i="19" s="1"/>
  <c r="A188" i="19" s="1"/>
  <c r="A189" i="19" s="1"/>
  <c r="A190" i="19" s="1"/>
  <c r="A191" i="19" s="1"/>
  <c r="A154" i="19"/>
  <c r="A155" i="19" s="1"/>
  <c r="A156" i="19" s="1"/>
  <c r="A157" i="19" s="1"/>
  <c r="A158" i="19" s="1"/>
  <c r="A159" i="19" s="1"/>
  <c r="A160" i="19" s="1"/>
  <c r="A161" i="19" s="1"/>
  <c r="A162" i="19" s="1"/>
  <c r="F151" i="19"/>
  <c r="D157" i="19"/>
  <c r="D155" i="19"/>
  <c r="D162" i="19" s="1"/>
  <c r="D154" i="19"/>
  <c r="D161" i="19" s="1"/>
  <c r="A147" i="19"/>
  <c r="A148" i="19" s="1"/>
  <c r="A149" i="19" s="1"/>
  <c r="A150" i="19" s="1"/>
  <c r="D136" i="19"/>
  <c r="D135" i="19"/>
  <c r="D133" i="19"/>
  <c r="A118" i="19"/>
  <c r="A123" i="19" s="1"/>
  <c r="A125" i="19" s="1"/>
  <c r="A126" i="19" s="1"/>
  <c r="D106" i="19"/>
  <c r="A108" i="19"/>
  <c r="A109" i="19" s="1"/>
  <c r="A110" i="19" s="1"/>
  <c r="A111" i="19" s="1"/>
  <c r="A112" i="19" s="1"/>
  <c r="D93" i="19"/>
  <c r="D92" i="19"/>
  <c r="D91" i="19"/>
  <c r="D90" i="19"/>
  <c r="D89" i="19"/>
  <c r="D88" i="19"/>
  <c r="A88" i="19"/>
  <c r="A89" i="19" s="1"/>
  <c r="A90" i="19" s="1"/>
  <c r="A91" i="19" s="1"/>
  <c r="A92" i="19" s="1"/>
  <c r="A93" i="19" s="1"/>
  <c r="A94" i="19" s="1"/>
  <c r="A95" i="19" s="1"/>
  <c r="A96" i="19" s="1"/>
  <c r="A97" i="19" s="1"/>
  <c r="A98" i="19" s="1"/>
  <c r="A77" i="19"/>
  <c r="A78" i="19" s="1"/>
  <c r="A79" i="19" s="1"/>
  <c r="A80" i="19" s="1"/>
  <c r="A81" i="19" s="1"/>
  <c r="A82" i="19" s="1"/>
  <c r="A83" i="19" s="1"/>
  <c r="D71" i="19"/>
  <c r="D70" i="19"/>
  <c r="D68" i="19"/>
  <c r="D67" i="19"/>
  <c r="A67" i="19"/>
  <c r="A68" i="19" s="1"/>
  <c r="A69" i="19" s="1"/>
  <c r="A70" i="19" s="1"/>
  <c r="A71" i="19" s="1"/>
  <c r="D66" i="19"/>
  <c r="A56" i="19"/>
  <c r="A46" i="19"/>
  <c r="A47" i="19" s="1"/>
  <c r="A48" i="19" s="1"/>
  <c r="A49" i="19" s="1"/>
  <c r="A50" i="19" s="1"/>
  <c r="D320" i="17"/>
  <c r="D319" i="17"/>
  <c r="A312" i="17"/>
  <c r="A315" i="17" s="1"/>
  <c r="A317" i="17" s="1"/>
  <c r="A319" i="17" s="1"/>
  <c r="A320" i="17" s="1"/>
  <c r="A321" i="17" s="1"/>
  <c r="A322" i="17" s="1"/>
  <c r="A323" i="17" s="1"/>
  <c r="D299" i="17"/>
  <c r="D298" i="17"/>
  <c r="D296" i="17"/>
  <c r="D295" i="17"/>
  <c r="D294" i="17"/>
  <c r="D293" i="17"/>
  <c r="D292" i="17"/>
  <c r="D291" i="17"/>
  <c r="D290" i="17"/>
  <c r="D288" i="17"/>
  <c r="D287" i="17"/>
  <c r="D286" i="17"/>
  <c r="D285" i="17"/>
  <c r="D284" i="17"/>
  <c r="A283" i="17"/>
  <c r="A284" i="17" s="1"/>
  <c r="A285" i="17" s="1"/>
  <c r="A286" i="17" s="1"/>
  <c r="A287" i="17" s="1"/>
  <c r="A288" i="17" s="1"/>
  <c r="A289" i="17" s="1"/>
  <c r="A290" i="17" s="1"/>
  <c r="A291" i="17" s="1"/>
  <c r="A292" i="17" s="1"/>
  <c r="A293" i="17" s="1"/>
  <c r="A294" i="17" s="1"/>
  <c r="A295" i="17" s="1"/>
  <c r="A296" i="17" s="1"/>
  <c r="A297" i="17" s="1"/>
  <c r="A298" i="17" s="1"/>
  <c r="A299" i="17" s="1"/>
  <c r="A300" i="17" s="1"/>
  <c r="A301" i="17" s="1"/>
  <c r="A302" i="17" s="1"/>
  <c r="A303" i="17" s="1"/>
  <c r="A304" i="17" s="1"/>
  <c r="D297" i="17"/>
  <c r="D289" i="17"/>
  <c r="A258" i="17"/>
  <c r="A259" i="17" s="1"/>
  <c r="A260" i="17" s="1"/>
  <c r="A261" i="17" s="1"/>
  <c r="A262" i="17" s="1"/>
  <c r="A263" i="17" s="1"/>
  <c r="A264" i="17" s="1"/>
  <c r="A265" i="17" s="1"/>
  <c r="A266" i="17" s="1"/>
  <c r="A267" i="17" s="1"/>
  <c r="A268" i="17" s="1"/>
  <c r="A269" i="17" s="1"/>
  <c r="A270" i="17" s="1"/>
  <c r="A271" i="17" s="1"/>
  <c r="A272" i="17" s="1"/>
  <c r="A273" i="17" s="1"/>
  <c r="D240" i="17"/>
  <c r="D239" i="17"/>
  <c r="D238" i="17"/>
  <c r="A229" i="17"/>
  <c r="A230" i="17" s="1"/>
  <c r="A231" i="17" s="1"/>
  <c r="A235" i="17" s="1"/>
  <c r="D218" i="17"/>
  <c r="D217" i="17"/>
  <c r="D216" i="17"/>
  <c r="D215" i="17"/>
  <c r="D210" i="17"/>
  <c r="D220" i="17" s="1"/>
  <c r="A211" i="17"/>
  <c r="A212" i="17" s="1"/>
  <c r="A213" i="17" s="1"/>
  <c r="A214" i="17" s="1"/>
  <c r="A215" i="17" s="1"/>
  <c r="A216" i="17" s="1"/>
  <c r="A217" i="17" s="1"/>
  <c r="A218" i="17" s="1"/>
  <c r="A219" i="17" s="1"/>
  <c r="A220" i="17" s="1"/>
  <c r="A221" i="17" s="1"/>
  <c r="A222" i="17" s="1"/>
  <c r="A223" i="17" s="1"/>
  <c r="D203" i="17"/>
  <c r="D214" i="17" s="1"/>
  <c r="D201" i="17"/>
  <c r="D202" i="17"/>
  <c r="D211" i="17"/>
  <c r="D221" i="17" s="1"/>
  <c r="D189" i="17"/>
  <c r="D187" i="17"/>
  <c r="D186" i="17"/>
  <c r="D185" i="17"/>
  <c r="D184" i="17"/>
  <c r="D183" i="17"/>
  <c r="D157" i="17"/>
  <c r="D182" i="17" s="1"/>
  <c r="D181" i="17"/>
  <c r="D180" i="17"/>
  <c r="D178" i="17"/>
  <c r="D177" i="17"/>
  <c r="A177" i="17"/>
  <c r="A178" i="17" s="1"/>
  <c r="A179" i="17" s="1"/>
  <c r="A180" i="17" s="1"/>
  <c r="A181" i="17" s="1"/>
  <c r="A182" i="17" s="1"/>
  <c r="A183" i="17" s="1"/>
  <c r="A184" i="17" s="1"/>
  <c r="A185" i="17" s="1"/>
  <c r="A186" i="17" s="1"/>
  <c r="A187" i="17" s="1"/>
  <c r="A188" i="17" s="1"/>
  <c r="A189" i="17" s="1"/>
  <c r="A190" i="17" s="1"/>
  <c r="A191" i="17" s="1"/>
  <c r="A192" i="17" s="1"/>
  <c r="A193" i="17" s="1"/>
  <c r="A194" i="17" s="1"/>
  <c r="A238" i="17"/>
  <c r="A239" i="17" s="1"/>
  <c r="A240" i="17" s="1"/>
  <c r="A241" i="17" s="1"/>
  <c r="A242" i="17" s="1"/>
  <c r="A243" i="17" s="1"/>
  <c r="D128" i="17"/>
  <c r="A128" i="17"/>
  <c r="A129" i="17" s="1"/>
  <c r="A130" i="17" s="1"/>
  <c r="A131" i="17" s="1"/>
  <c r="A132" i="17" s="1"/>
  <c r="A133" i="17" s="1"/>
  <c r="A134" i="17" s="1"/>
  <c r="A135" i="17" s="1"/>
  <c r="D111" i="17"/>
  <c r="D110" i="17"/>
  <c r="D109" i="17"/>
  <c r="D108" i="17"/>
  <c r="D107" i="17"/>
  <c r="D106" i="17"/>
  <c r="A106" i="17"/>
  <c r="A107" i="17" s="1"/>
  <c r="A108" i="17" s="1"/>
  <c r="A109" i="17" s="1"/>
  <c r="A110" i="17" s="1"/>
  <c r="A111" i="17" s="1"/>
  <c r="A112" i="17" s="1"/>
  <c r="A113" i="17" s="1"/>
  <c r="A114" i="17" s="1"/>
  <c r="A115" i="17" s="1"/>
  <c r="A116" i="17" s="1"/>
  <c r="D89" i="17"/>
  <c r="D88" i="17"/>
  <c r="D86" i="17"/>
  <c r="D85" i="17"/>
  <c r="D84" i="17"/>
  <c r="A74" i="17"/>
  <c r="A75" i="17" s="1"/>
  <c r="A76" i="17" s="1"/>
  <c r="A80" i="17" s="1"/>
  <c r="A81" i="17" s="1"/>
  <c r="A82" i="17" s="1"/>
  <c r="A62" i="17"/>
  <c r="A63" i="17" s="1"/>
  <c r="A64" i="17" s="1"/>
  <c r="A65" i="17" s="1"/>
  <c r="A66" i="17" s="1"/>
  <c r="A67" i="17" s="1"/>
  <c r="A68" i="17" s="1"/>
  <c r="A10" i="16"/>
  <c r="A11" i="16" s="1"/>
  <c r="A12" i="16" s="1"/>
  <c r="A13" i="16" s="1"/>
  <c r="A14" i="16" s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2" i="16" s="1"/>
  <c r="A33" i="16" s="1"/>
  <c r="A34" i="16" s="1"/>
  <c r="A35" i="16" s="1"/>
  <c r="A36" i="16" s="1"/>
  <c r="A37" i="16" s="1"/>
  <c r="A38" i="16" s="1"/>
  <c r="A39" i="16" s="1"/>
  <c r="A40" i="16" s="1"/>
  <c r="A41" i="16" s="1"/>
  <c r="A42" i="16" s="1"/>
  <c r="A43" i="16" s="1"/>
  <c r="A44" i="16" s="1"/>
  <c r="A45" i="16" s="1"/>
  <c r="A46" i="16" s="1"/>
  <c r="A47" i="16" s="1"/>
  <c r="A48" i="16" s="1"/>
  <c r="A49" i="16" s="1"/>
  <c r="A50" i="16" s="1"/>
  <c r="A51" i="16" s="1"/>
  <c r="A52" i="16" s="1"/>
  <c r="A53" i="16" s="1"/>
  <c r="A54" i="16" s="1"/>
  <c r="A55" i="16" s="1"/>
  <c r="A56" i="16" s="1"/>
  <c r="A57" i="16" s="1"/>
  <c r="A58" i="16" s="1"/>
  <c r="A59" i="16" s="1"/>
  <c r="D161" i="16"/>
  <c r="A13" i="18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38" i="18" s="1"/>
  <c r="E10" i="18"/>
  <c r="F61" i="18" s="1"/>
  <c r="B9" i="14"/>
  <c r="B7" i="14"/>
  <c r="B6" i="14"/>
  <c r="B64" i="18"/>
  <c r="B63" i="18"/>
  <c r="B62" i="18"/>
  <c r="B61" i="18"/>
  <c r="A48" i="18"/>
  <c r="A42" i="18"/>
  <c r="A63" i="16"/>
  <c r="A64" i="16" s="1"/>
  <c r="A65" i="16" s="1"/>
  <c r="A66" i="16" s="1"/>
  <c r="A67" i="16" s="1"/>
  <c r="A68" i="16" s="1"/>
  <c r="A95" i="17"/>
  <c r="A96" i="17" s="1"/>
  <c r="A97" i="17" s="1"/>
  <c r="A98" i="17" s="1"/>
  <c r="A99" i="17" s="1"/>
  <c r="A100" i="17" s="1"/>
  <c r="A101" i="17" s="1"/>
  <c r="A122" i="17"/>
  <c r="A123" i="17" s="1"/>
  <c r="A124" i="17" s="1"/>
  <c r="A125" i="17" s="1"/>
  <c r="A141" i="17"/>
  <c r="A146" i="17" s="1"/>
  <c r="A151" i="17" s="1"/>
  <c r="A156" i="17" s="1"/>
  <c r="A157" i="17" s="1"/>
  <c r="A162" i="17" s="1"/>
  <c r="A163" i="17" s="1"/>
  <c r="A164" i="17" s="1"/>
  <c r="A165" i="17" s="1"/>
  <c r="A166" i="17" s="1"/>
  <c r="A167" i="17" s="1"/>
  <c r="A168" i="17" s="1"/>
  <c r="A169" i="17" s="1"/>
  <c r="A170" i="17" s="1"/>
  <c r="A200" i="17"/>
  <c r="A201" i="17" s="1"/>
  <c r="A202" i="17" s="1"/>
  <c r="A203" i="17" s="1"/>
  <c r="A204" i="17" s="1"/>
  <c r="A206" i="17" s="1"/>
  <c r="A207" i="17" s="1"/>
  <c r="A208" i="17" s="1"/>
  <c r="B345" i="17"/>
  <c r="B346" i="17"/>
  <c r="B347" i="17"/>
  <c r="B348" i="17"/>
  <c r="B349" i="17"/>
  <c r="B350" i="17"/>
  <c r="B351" i="17"/>
  <c r="B352" i="17"/>
  <c r="B353" i="17"/>
  <c r="A99" i="16"/>
  <c r="A100" i="16" s="1"/>
  <c r="A101" i="16" s="1"/>
  <c r="A102" i="16" s="1"/>
  <c r="A103" i="16" s="1"/>
  <c r="A104" i="16" s="1"/>
  <c r="A105" i="16" s="1"/>
  <c r="A106" i="16" s="1"/>
  <c r="A107" i="16" s="1"/>
  <c r="A108" i="16" s="1"/>
  <c r="A109" i="16" s="1"/>
  <c r="A110" i="16" s="1"/>
  <c r="A111" i="16" s="1"/>
  <c r="A112" i="16" s="1"/>
  <c r="A113" i="16" s="1"/>
  <c r="A114" i="16" s="1"/>
  <c r="A115" i="16" s="1"/>
  <c r="A116" i="16" s="1"/>
  <c r="A117" i="16" s="1"/>
  <c r="A118" i="16" s="1"/>
  <c r="A119" i="16" s="1"/>
  <c r="A120" i="16" s="1"/>
  <c r="A121" i="16" s="1"/>
  <c r="A122" i="16" s="1"/>
  <c r="A123" i="16" s="1"/>
  <c r="A124" i="16" s="1"/>
  <c r="A125" i="16" s="1"/>
  <c r="A126" i="16" s="1"/>
  <c r="A127" i="16" s="1"/>
  <c r="A128" i="16" s="1"/>
  <c r="A129" i="16" s="1"/>
  <c r="A130" i="16" s="1"/>
  <c r="A131" i="16" s="1"/>
  <c r="A132" i="16" s="1"/>
  <c r="A133" i="16" s="1"/>
  <c r="A134" i="16" s="1"/>
  <c r="A135" i="16" s="1"/>
  <c r="A136" i="16" s="1"/>
  <c r="A137" i="16" s="1"/>
  <c r="A138" i="16" s="1"/>
  <c r="A139" i="16" s="1"/>
  <c r="A140" i="16" s="1"/>
  <c r="A141" i="16" s="1"/>
  <c r="A142" i="16" s="1"/>
  <c r="A143" i="16" s="1"/>
  <c r="A144" i="16" s="1"/>
  <c r="A145" i="16" s="1"/>
  <c r="A146" i="16" s="1"/>
  <c r="A147" i="16" s="1"/>
  <c r="A148" i="16" s="1"/>
  <c r="A149" i="16" s="1"/>
  <c r="A150" i="16" s="1"/>
  <c r="A151" i="16" s="1"/>
  <c r="A152" i="16" s="1"/>
  <c r="A153" i="16" s="1"/>
  <c r="A154" i="16" s="1"/>
  <c r="D99" i="16"/>
  <c r="B215" i="16"/>
  <c r="B214" i="16"/>
  <c r="B213" i="16"/>
  <c r="B212" i="16"/>
  <c r="B211" i="16"/>
  <c r="B210" i="16"/>
  <c r="B209" i="16"/>
  <c r="A162" i="16"/>
  <c r="A163" i="16" s="1"/>
  <c r="A164" i="16" s="1"/>
  <c r="A165" i="16" s="1"/>
  <c r="A166" i="16" s="1"/>
  <c r="A167" i="16" s="1"/>
  <c r="A168" i="16" s="1"/>
  <c r="A169" i="16" s="1"/>
  <c r="A170" i="16" s="1"/>
  <c r="A171" i="16" s="1"/>
  <c r="A172" i="16" s="1"/>
  <c r="A173" i="16" s="1"/>
  <c r="A174" i="16" s="1"/>
  <c r="A175" i="16" s="1"/>
  <c r="A176" i="16" s="1"/>
  <c r="A177" i="16" s="1"/>
  <c r="A178" i="16" s="1"/>
  <c r="A179" i="16" s="1"/>
  <c r="E158" i="16"/>
  <c r="A91" i="16"/>
  <c r="A92" i="16" s="1"/>
  <c r="A93" i="16" s="1"/>
  <c r="A94" i="16" s="1"/>
  <c r="A95" i="16" s="1"/>
  <c r="A74" i="16"/>
  <c r="A75" i="16" s="1"/>
  <c r="A76" i="16" s="1"/>
  <c r="A77" i="16" s="1"/>
  <c r="A78" i="16" s="1"/>
  <c r="A79" i="16" s="1"/>
  <c r="A80" i="16" s="1"/>
  <c r="A81" i="16" s="1"/>
  <c r="A82" i="16" s="1"/>
  <c r="A83" i="16" s="1"/>
  <c r="A84" i="16" s="1"/>
  <c r="A85" i="16" s="1"/>
  <c r="A86" i="16" s="1"/>
  <c r="A87" i="16" s="1"/>
  <c r="B10" i="14"/>
  <c r="B146" i="10"/>
  <c r="B145" i="10"/>
  <c r="B144" i="10"/>
  <c r="B143" i="10"/>
  <c r="B142" i="10"/>
  <c r="B141" i="10"/>
  <c r="A120" i="10"/>
  <c r="A122" i="10" s="1"/>
  <c r="A123" i="10" s="1"/>
  <c r="A92" i="10"/>
  <c r="A98" i="10"/>
  <c r="A99" i="10" s="1"/>
  <c r="A100" i="10"/>
  <c r="A78" i="10"/>
  <c r="A81" i="10"/>
  <c r="A82" i="10" s="1"/>
  <c r="A83" i="10" s="1"/>
  <c r="A84" i="10" s="1"/>
  <c r="A85" i="10" s="1"/>
  <c r="A86" i="10" s="1"/>
  <c r="A45" i="10"/>
  <c r="A46" i="10" s="1"/>
  <c r="A47" i="10" s="1"/>
  <c r="A50" i="10"/>
  <c r="A51" i="10" s="1"/>
  <c r="A57" i="10"/>
  <c r="A58" i="10" s="1"/>
  <c r="A59" i="10" s="1"/>
  <c r="A60" i="10" s="1"/>
  <c r="A65" i="10"/>
  <c r="A66" i="10" s="1"/>
  <c r="A68" i="10"/>
  <c r="A69" i="10" s="1"/>
  <c r="A70" i="10" s="1"/>
  <c r="A71" i="10" s="1"/>
  <c r="A72" i="10" s="1"/>
  <c r="C27" i="10"/>
  <c r="A85" i="17"/>
  <c r="A86" i="17" s="1"/>
  <c r="A87" i="17" s="1"/>
  <c r="A88" i="17" s="1"/>
  <c r="A89" i="17" s="1"/>
  <c r="A126" i="10"/>
  <c r="A127" i="10" s="1"/>
  <c r="A128" i="10" s="1"/>
  <c r="A129" i="10" s="1"/>
  <c r="A131" i="10" s="1"/>
  <c r="A132" i="10" s="1"/>
  <c r="A133" i="10" s="1"/>
  <c r="A134" i="10" s="1"/>
  <c r="D127" i="10"/>
  <c r="D133" i="10" s="1"/>
  <c r="D38" i="18"/>
  <c r="E195" i="21" l="1"/>
  <c r="F349" i="21" s="1"/>
  <c r="D211" i="20"/>
  <c r="D202" i="20"/>
  <c r="D210" i="20"/>
  <c r="D221" i="20" s="1"/>
  <c r="D201" i="20"/>
  <c r="E121" i="20"/>
  <c r="F343" i="20" s="1"/>
  <c r="E322" i="20"/>
  <c r="F349" i="20" s="1"/>
  <c r="E45" i="18"/>
  <c r="F63" i="18" s="1"/>
  <c r="D209" i="20"/>
  <c r="E115" i="10"/>
  <c r="F145" i="10" s="1"/>
  <c r="C54" i="20"/>
  <c r="C63" i="20"/>
  <c r="E303" i="20"/>
  <c r="F348" i="20" s="1"/>
  <c r="A205" i="21"/>
  <c r="A204" i="20"/>
  <c r="A205" i="20" s="1"/>
  <c r="A206" i="20" s="1"/>
  <c r="D129" i="10"/>
  <c r="C73" i="20"/>
  <c r="E73" i="10"/>
  <c r="F143" i="10" s="1"/>
  <c r="E193" i="20"/>
  <c r="F345" i="20" s="1"/>
  <c r="E195" i="17"/>
  <c r="F349" i="17" s="1"/>
  <c r="E140" i="20"/>
  <c r="F344" i="20" s="1"/>
  <c r="E244" i="21"/>
  <c r="F351" i="21" s="1"/>
  <c r="C33" i="21"/>
  <c r="D289" i="21"/>
  <c r="E324" i="21"/>
  <c r="F353" i="21" s="1"/>
  <c r="C59" i="17"/>
  <c r="E324" i="17"/>
  <c r="F353" i="17" s="1"/>
  <c r="E244" i="17"/>
  <c r="F351" i="17" s="1"/>
  <c r="E94" i="20"/>
  <c r="F342" i="20" s="1"/>
  <c r="E180" i="16"/>
  <c r="E88" i="16"/>
  <c r="E96" i="16"/>
  <c r="E187" i="16"/>
  <c r="E196" i="16"/>
  <c r="E69" i="16"/>
  <c r="C37" i="20"/>
  <c r="C40" i="10"/>
  <c r="E52" i="10"/>
  <c r="F142" i="10" s="1"/>
  <c r="E87" i="10"/>
  <c r="F144" i="10" s="1"/>
  <c r="C23" i="10"/>
  <c r="C37" i="19"/>
  <c r="A57" i="19"/>
  <c r="A58" i="19" s="1"/>
  <c r="A62" i="19" s="1"/>
  <c r="A63" i="19" s="1"/>
  <c r="A64" i="19" s="1"/>
  <c r="E99" i="19"/>
  <c r="F237" i="19" s="1"/>
  <c r="C42" i="19"/>
  <c r="A151" i="19"/>
  <c r="C51" i="19"/>
  <c r="E136" i="21"/>
  <c r="F348" i="21" s="1"/>
  <c r="C50" i="21"/>
  <c r="C69" i="21"/>
  <c r="E90" i="21"/>
  <c r="F346" i="21" s="1"/>
  <c r="E117" i="21"/>
  <c r="F347" i="21" s="1"/>
  <c r="C54" i="17"/>
  <c r="A205" i="17"/>
  <c r="C50" i="17"/>
  <c r="E90" i="17"/>
  <c r="F346" i="17" s="1"/>
  <c r="C33" i="17"/>
  <c r="E117" i="17"/>
  <c r="F347" i="17" s="1"/>
  <c r="C69" i="17"/>
  <c r="E136" i="17"/>
  <c r="F348" i="17" s="1"/>
  <c r="D212" i="17"/>
  <c r="D222" i="17" s="1"/>
  <c r="D134" i="19"/>
  <c r="D98" i="16"/>
  <c r="D156" i="19"/>
  <c r="F64" i="18"/>
  <c r="D213" i="17"/>
  <c r="D223" i="17" s="1"/>
  <c r="C33" i="19"/>
  <c r="E72" i="19"/>
  <c r="F236" i="19" s="1"/>
  <c r="E113" i="19"/>
  <c r="F238" i="19" s="1"/>
  <c r="C58" i="20"/>
  <c r="D297" i="21"/>
  <c r="C31" i="10"/>
  <c r="D204" i="20" l="1"/>
  <c r="D215" i="20" s="1"/>
  <c r="D213" i="20"/>
  <c r="D203" i="20"/>
  <c r="D212" i="20"/>
  <c r="E222" i="20"/>
  <c r="F346" i="20" s="1"/>
  <c r="D220" i="20"/>
  <c r="E74" i="20"/>
  <c r="F341" i="20" s="1"/>
  <c r="F350" i="20" s="1"/>
  <c r="I11" i="14" s="1"/>
  <c r="E135" i="10"/>
  <c r="F146" i="10" s="1"/>
  <c r="E41" i="10"/>
  <c r="F141" i="10" s="1"/>
  <c r="E224" i="21"/>
  <c r="F350" i="21" s="1"/>
  <c r="E305" i="17"/>
  <c r="F352" i="17" s="1"/>
  <c r="E155" i="16"/>
  <c r="E70" i="21"/>
  <c r="F345" i="21" s="1"/>
  <c r="E305" i="21"/>
  <c r="F352" i="21" s="1"/>
  <c r="E52" i="19"/>
  <c r="F235" i="19" s="1"/>
  <c r="F221" i="19"/>
  <c r="F241" i="19" s="1"/>
  <c r="E70" i="17"/>
  <c r="F345" i="17" s="1"/>
  <c r="E163" i="19"/>
  <c r="F240" i="19" s="1"/>
  <c r="E142" i="19"/>
  <c r="F239" i="19" s="1"/>
  <c r="E224" i="17"/>
  <c r="F350" i="17" s="1"/>
  <c r="E39" i="18"/>
  <c r="F62" i="18" s="1"/>
  <c r="F65" i="18" s="1"/>
  <c r="I7" i="14" s="1"/>
  <c r="D214" i="20" l="1"/>
  <c r="D205" i="20"/>
  <c r="D216" i="20" s="1"/>
  <c r="F147" i="10"/>
  <c r="I10" i="14" s="1"/>
  <c r="F354" i="21"/>
  <c r="I12" i="14" s="1"/>
  <c r="F354" i="17"/>
  <c r="I9" i="14" s="1"/>
  <c r="E60" i="16"/>
  <c r="F242" i="19"/>
  <c r="I8" i="14" s="1"/>
  <c r="I6" i="14" l="1"/>
  <c r="I13" i="14" s="1"/>
</calcChain>
</file>

<file path=xl/sharedStrings.xml><?xml version="1.0" encoding="utf-8"?>
<sst xmlns="http://schemas.openxmlformats.org/spreadsheetml/2006/main" count="3657" uniqueCount="549">
  <si>
    <t>Montaža i povezivanje na postavljenu instalaciju akumulatorske baterije</t>
  </si>
  <si>
    <t>Montaža i povezivanje na postavljenu instalaciju dojavnog automata</t>
  </si>
  <si>
    <t xml:space="preserve">Montaža i povezivanje na postavljenu instalaciju podnožja za automatski detektor </t>
  </si>
  <si>
    <t xml:space="preserve">Montaža na podnožje i povezivanje na postavljenu instalaciju  adresibilnog optičkog detektora dima </t>
  </si>
  <si>
    <t xml:space="preserve">Montaža na podnožje i povezivanje na postavljenu instalaciju  adresibilnog detektora toplote </t>
  </si>
  <si>
    <t>Montaža i povezivanje na postavljenu instalaciju  unutrašnjeg ručnog adresibilnog javljača</t>
  </si>
  <si>
    <t>Montaža i povezivanje na postavljenu instalaciju alarmne sirene</t>
  </si>
  <si>
    <t>Montaža i povezivanje na postavljenu instalaciju  paralelnog svetlosnog indikatora</t>
  </si>
  <si>
    <t>Montaža i povezivanje na postavljenu instalaciju komore za uzorkovanje vazduha iz ventilacionih kanala sa bazom za detektor i perforiranom metalnom cevi</t>
  </si>
  <si>
    <t>Montaža i povezivanje na postavljenu instalaciju modula za povezivanje konvencionalne zone u petlju</t>
  </si>
  <si>
    <t xml:space="preserve">Montaža i povezivanje na postavljenu instalaciju podnožja za konvencionalni detektor </t>
  </si>
  <si>
    <t>Montaža na podnožje i povezivanje na postavljenu instalaciju  konvencionalnog optičkog detektora dima u Ex izvedbi</t>
  </si>
  <si>
    <t>Montaža na podnožje i povezivanje na postavljenu instalaciju  Zener barijere</t>
  </si>
  <si>
    <t>UKUPNO SISTEM AUTOMATSKE DOJAVE POŽARA</t>
  </si>
  <si>
    <t>Polaganje kablova u već pripremljene trase</t>
  </si>
  <si>
    <t>PRUŽNI UREĐAJI</t>
  </si>
  <si>
    <t>UKUPNO PRUŽNI UREĐAJI</t>
  </si>
  <si>
    <t>Napomena: Projektom Telekomunikacionih instalacija i sistema u stanicama i stajalištima je obrađen samo orman pomoćnog telefona, dok su ostala oprema i instalacije obrađene Sveskom 14.1 ove knjige</t>
  </si>
  <si>
    <t>Orman pomoćnog telefona (PO), izrađen od čeličnog lima, dimenzija 370x190x80mm sa nosačima za reglete. Opremljen sledećim elementima:</t>
  </si>
  <si>
    <t>- rastavna letvica 10x2 sa IDC konektorima, sa duplim kontaktima na ranžirnoj strani</t>
  </si>
  <si>
    <t>-  TI 44 10x2x0,6</t>
  </si>
  <si>
    <t>-  TI 44 2x0,6</t>
  </si>
  <si>
    <t>- mehanički odvod mase</t>
  </si>
  <si>
    <t>Halogen free instalaciono rebrasto crevo sa svim fazonskim i spojnim elementima i obujmicama (3kom/1m), (Dietzel Univolt FX) ili ekvivalent(postavljanje u objektu):</t>
  </si>
  <si>
    <t>Sklapanje i montaža u zid ormana</t>
  </si>
  <si>
    <t>UKUPNO ZAJEDNIČKA RAČUNARSKA MREŽA</t>
  </si>
  <si>
    <t>Samostojeći antivandal orman za spoljašnju montažu. Aluminijumsko kućište sa zaštitom od korozije, IP 55, dimenzija 1200x1200x500mm, sa betonskom bazom, opremljen setovima za montažu 19'' opreme i 19'' profilima, ventilatorom, žaluzinom, grejačem i termostatima (RITTAL CS 9784.040 ili ekvivalentno), opremljen sledećom opremom:</t>
  </si>
  <si>
    <t xml:space="preserve">-  šinom za izjednačavanje potencijala sa 5 klema 19", 1U </t>
  </si>
  <si>
    <t xml:space="preserve">- napojnom šinom 19", 1U sa 8 šuko utičnica u metalnom kućištu sa kablom i prekidačem </t>
  </si>
  <si>
    <t xml:space="preserve">- panelom za ranžiranje prespojnih kablova, visine 1HU </t>
  </si>
  <si>
    <t xml:space="preserve">- nepopunjenim modularnim patch panelom 1HU za ugradnju 24 modula RJ45 </t>
  </si>
  <si>
    <t xml:space="preserve"> - oklopljenim mikroutičnicama RJ45 Cat.6A  na strani prespojnog panela </t>
  </si>
  <si>
    <t xml:space="preserve"> - blank modula za nepopunjene slotove u prespojnom panelu </t>
  </si>
  <si>
    <t>Izrada Glavnog i Montažnog projekta  dispečerskih uređaja (u 4 primerka u štampanoj i 2 primerka u digitalnoj formi)</t>
  </si>
  <si>
    <t xml:space="preserve">Izrada Glavnog i Montažnog projekta radio stanice </t>
  </si>
  <si>
    <t>Kablovi U/FTP (PiMF) 4x2x23AWG, kategorije 6A (IEC 60332-1, 60754-2 i 61034, ISO 11801 Class EA i ANSI/TIA-568-C.2, IEC 61156-5), DCR&lt;145 Ohm/km i MC 45 nF/km at 800 Hz nominal (Panduit PUFL6X04WH-KD ili ekvivalent)</t>
  </si>
  <si>
    <t>Sklapanje i montaža ormana</t>
  </si>
  <si>
    <t>Instalaciono rebrasto crevo sa svim fazonskim i spojnim elementima i obujmicama (3kom/1m), (postavljanje van objekta),(Dietzel Univolt FX) ili ekvivalent. Spoljašnjeg prečnika Ø20</t>
  </si>
  <si>
    <t>Postavljanje instalacionih cevi u i duž nadstrešnice</t>
  </si>
  <si>
    <t>TFT 32" informacioni displej za spoljašnju montažu sa IR zaštitom prednjeg stakla i grejačem, IP54 zaštita, rezolucija 1366 h 768 pixel, vidni ugao 178°, osvetljaj 500 cd/m², kontrast 1000:1, sistemsko rešenje  (procesor - Intel Celeron M 1,5GHz, memorija - 2GB Compact Flash, DDRAM2 - 1GB, mrežni adapter 2xEthernet 10/100 BaseT), (6932 PD  ili ekvivalentno)</t>
  </si>
  <si>
    <t>Fiksna Day/Night HD 720p kamera sa mehaničkim prebacivanjem IC-filtra (automatski, manuelno ili komandom sa web interfejsa), senzor 1/3" CCD, progressive scan; dinamički opseg 70dB sa 15-bitnim DSP procesiranjem i inteligentnom kompenzacijom pozadinskog osvetljenja za maksimalan kvalitet slike pri kompleksnim svetlosnim uslovima, fukncija "Default Shutter" za automatsko prilagođavanje brzine otvaranja zatvarača prema svetlosnim uslovima; osetljivost pri min. uslovima osvetljenja 0.04 lx u noćnom režimu, 0.1 lx u kolor režimu; H.264 kompresija (Main Profile), 720p pri 30fps maksimalno, simultani trostruki streaming (2 x H.264 i 1 x M-JPEG), multicast, iSCSI snimanje, podrška za lokalno snimanje na MicroSD memorijsku karticu, mrežni interfejs: 10/100 Base-T, auto-sensing, half/full duplex, RJ45; 2 alarmna ulaza, 1 relejni izlaz, audio U/I; 12VDC/24VAC/PoE (IEEE 802.3af), integrisana detekcija pokreta u slici, radni opseg temperatura od -20°C do +50°C (BOSCH NBN-921-P ili ekvivalentno)</t>
  </si>
  <si>
    <t>Layer 2 switch sa 24x10/100/1000TX, 4xSFP portova, 24 POE portova (9 PoE x 15,4W), Layer2 Stackable Managed Switch, karakteristike date u tehničkim uslovima (AT-8000GS/24POE) ili ekvivalent</t>
  </si>
  <si>
    <t>Layer 2 switch sa 24 24x10/100/1000TX portova i 4 TX/ SFP portova, upravljiv, ostale karakteristike date u tehničkim uslovima  (Allied Telesis AT-8000GS/24) ili ekvivalent, istih karakteristika kao za RACK 1</t>
  </si>
  <si>
    <t>Interfejs za povezivanje na postojeću ŽAT centralu u stanici Subotica Teretna</t>
  </si>
  <si>
    <t>Profesionalni LCD monitor 26“ Full HD sledećih karakteristika: 1920x1080Px, Slika-u-slici (PIP) ili funkcija podeljenog ekrana, HDMI, DVI, VGA, S-Video ulazi. Dva kompozitna BNC ulaza i loop-through izlazi, visok kontrast 4,000:1. Ugao gledanja 178°. Ugrađeni zvučnici, 600 TV linija (BOSCH UML-262-90 ili ekvivalentno)</t>
  </si>
  <si>
    <t xml:space="preserve">Optički razdelnik za 144 оptičkih vlakana odgovarajućih dimenzija  sa potrebnim brojem uvoda, vratima i sigurnosnom bravicom opremljen patch panelima, modulima za varene spojeve, vođicama za optička vlakna, Е-2000/APC adapterima sa pig-tejlovima, kalemovima za vođenje kablova i kompletom instalacionog materijala za spoljnu montažu, sa temeljom (državna granica); </t>
  </si>
  <si>
    <t>Ugradnja završne optičke kutije za 24 vlakna u orman za spoljnu montažu (stajalište Hajdukovo)</t>
  </si>
  <si>
    <t>Ugradnja završne optičke kutije za 6 vlakna (PS Subotica, PS Bački Vinogradi)</t>
  </si>
  <si>
    <t>Izrada račvastog nastavka sa jednim odvojnim kablom i 6 varenih spojeva (PS Subotica)</t>
  </si>
  <si>
    <t>Izrada račvastog nastavka sa jednim odvojnim kablom i 12 varenih spojeva (stajalište Hajdukovo)</t>
  </si>
  <si>
    <t>Izrada račvastog nastavka sa jednim odvojnim kablom i 24 varena spoja (Subotica Javna Skladišta, Palić i Horgoš po 2 i Bački Vinogradi 1)</t>
  </si>
  <si>
    <t>Izrada račvastog nastavka sa jednim odvojnim kablom i 30 varenih spojeva (stanica/PS Bački Vinogradi)</t>
  </si>
  <si>
    <t>Formiranje rezerve na optičkom kablu od 72 vlakna</t>
  </si>
  <si>
    <t>Ugradnja kablovskog stubića sa simbolom nastavka za optički kabl</t>
  </si>
  <si>
    <t>Ugradnja kablovskog stubića sa simbolom spojnice za PEVG cev</t>
  </si>
  <si>
    <t>Izrada pravog nastavka sa 72 vlakna</t>
  </si>
  <si>
    <t>Ugradnja i povezivanje fiberoptičkog konvertora signala u SS prostoriji stanice Horgoš</t>
  </si>
  <si>
    <t>PRIPREMNI RADOVI</t>
  </si>
  <si>
    <t>GRAĐEVINSKI RADOVI ZA KABLOVSKA POSTROJENJA</t>
  </si>
  <si>
    <t>14.1a</t>
  </si>
  <si>
    <t>14.1b</t>
  </si>
  <si>
    <t>ZBIRNA REKAPITULACIJA - TT POSTROJENJA I UREĐAJI</t>
  </si>
  <si>
    <t>REKAPITULACIJA -GRAĐEVINSKI RADOVI ZA KABLOVSKA POSTROJENJA</t>
  </si>
  <si>
    <t>REKAPITULACIJA - STAJALIŠTE HAJDUKOVO</t>
  </si>
  <si>
    <t>Geodetsko obeležavanje. Pozicija obuhvata sva geodetska
merenja, prenošenje podataka iz
projekta na teren, osiguranje osovine
obeležene trase, profilisanje,
obnavljanje i održavanje obeleženih
oznaka na terenu za sve vreme
građenja, odnosno do predaje radova Investitoru. Obračun i plaćanje vrši se po km
trase.</t>
  </si>
  <si>
    <t>km</t>
  </si>
  <si>
    <t>UKUPNO PRIPREMNI RADOVI</t>
  </si>
  <si>
    <t>Tunelska betonska kanaleta - korito L = 35×20×100 cm</t>
  </si>
  <si>
    <t>Tunelska  betonska kanaleta - poklopac L = 35×6×50 cm</t>
  </si>
  <si>
    <t>Isporuka, dovoženje i razastiranje peska na dno iskopanog rova u debljini od 10cm</t>
  </si>
  <si>
    <t>Iskop tipskog proširenja rova na mestima nastavaka na pružnom kablu</t>
  </si>
  <si>
    <t>Polaganje tunelske betonske kanalete u iskopan rov</t>
  </si>
  <si>
    <t>Polaganje stanične betonske kanalete u iskopan rov</t>
  </si>
  <si>
    <t>Opeka</t>
  </si>
  <si>
    <t>Polaganje opeke "na kant" u betonsku kanaletu</t>
  </si>
  <si>
    <t>Isporuka, dovoženje i razastiranje peska u tunelsku betonsku kanaletu preko položenih kablova i kablovskih cevi</t>
  </si>
  <si>
    <t>Isporuka, dovoženje i razastiranje peska u staničnu betonsku kanaletu preko položenih kablova i kablovskih cevi</t>
  </si>
  <si>
    <t>PE štitnik kablova</t>
  </si>
  <si>
    <t>ROV I KABLOVSKA KANALIZACIJA</t>
  </si>
  <si>
    <t>UKUPNO ROV I KABLOVSKA KANALIZACIJA</t>
  </si>
  <si>
    <t>Polaganje opeke "na kant" u iskopan rov</t>
  </si>
  <si>
    <t>Zatrpavanje rova sa betonskom kanaletom nabijanjem u 3 sloja korišćenjem materijala iz iskopa</t>
  </si>
  <si>
    <t>Polaganje PE pozor trake, PE štitnika kablova i zatrpavanje rova nabijanjem 3 sloja korišćenjem materijala iz iskopa</t>
  </si>
  <si>
    <t>Betonski stubić obeleživača trase sa metalnom pločicom</t>
  </si>
  <si>
    <t xml:space="preserve">Ugradnja betonskog stubića obeleživača trase </t>
  </si>
  <si>
    <t>TT OKNA</t>
  </si>
  <si>
    <t>UKUPNO TT OKNA</t>
  </si>
  <si>
    <t>OSTALI TROŠKOVI</t>
  </si>
  <si>
    <t>UKUPNO OSTALI TROŠKOVI</t>
  </si>
  <si>
    <t>Dokumentacija izvedenog stanja
građevinskih radova za kablovsko
postrojenje</t>
  </si>
  <si>
    <t>Geodetsko snimanje trase rova i kablovske kanalizacije i upis u katastar podzemnih instalacija (obuhvata i odgovarajuće takse)</t>
  </si>
  <si>
    <t>Zatrpavanje otkopa oko konstrukcije okna u slojevima od po 30cm zemljanim materijalom sa nabijanjem svakog sloja do modula stišljivosti Ms=30 MPa. Plaća se po m³ nabijenog zemljanog materijala.</t>
  </si>
  <si>
    <t xml:space="preserve">Montaža limenog kanala na konstrukciju nadvožnjaka </t>
  </si>
  <si>
    <t>Iskop rova 0,5x0,8m u zemlji III kategorije uz odvoženje viška zemlje na planiranu deponiju</t>
  </si>
  <si>
    <t>Iskop zemlje na predviđenoj lokaciji TT okna u materijalu IV kategorije, sa svom potrebnom podgradom i transportom iskopanog materijala  na deponiju sa planiranjem. Plaća se po m³ iskopanog materijala obuhvaćenog spoljnim dimenzijama okna</t>
  </si>
  <si>
    <t>LB telefon (SS, PS Bački Vinogradi)</t>
  </si>
  <si>
    <t xml:space="preserve">Ugradnja i povezivanje komandnog staničnog telefona 27-mo delnog </t>
  </si>
  <si>
    <t>Ugradnja i povezivanje centralnog staničnog uređaja za TKP  27-mo delnog</t>
  </si>
  <si>
    <t>Ugradnja i povezivanje selektivnog prenosnika za 4-žični rad</t>
  </si>
  <si>
    <t>Ugradnja, povezivanje, ispitivanje i puštanje u rad napojnog staničnog agregata</t>
  </si>
  <si>
    <t xml:space="preserve">Ugradnja i povezivanje uređaja za daljinsko napajanje pružnih telefona </t>
  </si>
  <si>
    <t xml:space="preserve">Ugradnja i povezivanje linijskog pojačavača </t>
  </si>
  <si>
    <t>Ugradnja i povezivanje translatora T3 2000:5000</t>
  </si>
  <si>
    <t>Ugradnja i povezivanje translatora T2 600:1200</t>
  </si>
  <si>
    <t>Ugradnja i povezivanje translatora  T1 600:600</t>
  </si>
  <si>
    <t>Ugradnja i povezivanje telefona kod ulaznog signala(TOUS)</t>
  </si>
  <si>
    <t>Ugradnja i povezivanje telefona kod izlaznog signala(TOIS)</t>
  </si>
  <si>
    <t>Ugradnja i povezivanje telefona na putnom prelazu (TOPP)</t>
  </si>
  <si>
    <t>Ugradnja i povezivanje jakozvučnog zvona</t>
  </si>
  <si>
    <t>Ugradnja i povezivanje pomoćnog telefona</t>
  </si>
  <si>
    <t>Ugradnja i povezivanje LB telefona u SS prostoriji odnosno PS Bački Vinogradi</t>
  </si>
  <si>
    <t>Ugradnja i povezivanje 24-ro kanalnog registrofona u stanici Subotica</t>
  </si>
  <si>
    <t>Merenje, ispitivanje i puštanje u rad staničnog dispečerskog uređaja</t>
  </si>
  <si>
    <t>Izrada dokumentacije izvedenog stanja dispečerskih uređaja (u 4 primerka u štampanoj i 2 primerka u digitalnoj formi)</t>
  </si>
  <si>
    <t>Merenje elektromagnetnog polja sa izradom elaborata merenja koji će definisati preciznu lokaciju, kao i pribavljanje svih neophodnih saglasnosti  i dozvole za korišćenje od RATEL-a</t>
  </si>
  <si>
    <t>Lokalni kabl TK 59 MR 5x4x0,6</t>
  </si>
  <si>
    <t>Lokalni kabl TK 59 MR 7x4x0,6</t>
  </si>
  <si>
    <t>Lokalni kabl TK 59 MR 10x4x0,6</t>
  </si>
  <si>
    <t>Lokalni kabl TK 59 MR 3x4x0,6</t>
  </si>
  <si>
    <t>Uzemljenje (za nastavak na kablu TK 59 MR) 3 cevne sonde Ø50,8 mm L=3 m sa kompletnom obujmicom, 33 m FeZn trake 25x4 mm, 12 m izolovanog Cu provodnika 25 mm², spojnica sa Pb umetkom za spajanje Cu provodnika sa FeZn trakom</t>
  </si>
  <si>
    <t>Izrada i uzemljenje nastavka na kablu TK 59 MR</t>
  </si>
  <si>
    <t>U K U P N O (EURO)</t>
  </si>
  <si>
    <t>STANICA BAČKI VINOGRADI</t>
  </si>
  <si>
    <t>REKAPITULACIJA - STANICA BAČKI VINOGRADI</t>
  </si>
  <si>
    <t>STANICA HORGOŠ</t>
  </si>
  <si>
    <t>REKAPITULACIJA - STANICA HORGOŠ</t>
  </si>
  <si>
    <t>I</t>
  </si>
  <si>
    <t>II</t>
  </si>
  <si>
    <t>III</t>
  </si>
  <si>
    <t>IV</t>
  </si>
  <si>
    <t>VRSTA RADOVA</t>
  </si>
  <si>
    <t>kom.</t>
  </si>
  <si>
    <t>Jed. mere</t>
  </si>
  <si>
    <t>m'</t>
  </si>
  <si>
    <t xml:space="preserve">ZAJEDNIČKA RAČUNARSKA MREŽA </t>
  </si>
  <si>
    <t>Samostojeći  rek - orman 42U dimenzija 800x1000x1988mm s prednjim šinama 19", IP30, prednjim staklenim i zadnjim metalnim vratima s bravicom, demontažnim bočnim stranicama s bravicom, mogućnošću spajanja u jednu celinu s drugim ormanom i galvanski povezanim metalnim elementima za potrebe strukturnog kabliranja (Conteg RI7-42-80/100-H ili ekvivalentan), opremljenog sledećom opremom:</t>
  </si>
  <si>
    <t xml:space="preserve">- univerzalnim panelom (za montažu krov/pod/vertikalne šine) 19" 1U, sa ventilatorima (210 m3/h) i nosača za montažu u krov (DP-VEN-02 i DP-VER-03) ili ekvivalent
</t>
  </si>
  <si>
    <t>- panelom za uvod kablova krov/pod  (Conteg DP-KP-KAR) ili ekvivalent</t>
  </si>
  <si>
    <t>-  šinom za izjednačavanje potencijala sa 5 klema 19", 1U (Conteg DP-ZE-RAM) ili ekvivalent</t>
  </si>
  <si>
    <t>- napojnom šinom 19", 1U sa 8 šuko utičnica u metalnom kućištu sa kablom i prekidačem (Conteg DP-RP-08SCHUS) ili ekvivalent</t>
  </si>
  <si>
    <t>-  prstenovima za vertikalno ranžiranje kablova sa prednje i zadnje strane ormana (Conteg VO-P8-80/80) ili ekvivalent</t>
  </si>
  <si>
    <t>- montažnim setovima za opremu (kavez navrtka/vijak/podloška) (Conteg  DP-MO-100) ili ekvivalent</t>
  </si>
  <si>
    <t>- nalepnicama za obeležavanje prespojnih i kablova za napajanje 70 kom.  (Panduit  LJSL4-Y3-2.5) ili ekvivalent</t>
  </si>
  <si>
    <t>- panelom za ranžiranje prespojnih kablova, visine 1HU (Panduit WMPFSE) ili ekvivalent</t>
  </si>
  <si>
    <t xml:space="preserve">- nepopunjenim modularnim patch panelom 1HU za ugradnju 24 modula RJ45 (Panduit CP24BLY) ili ekvivalent </t>
  </si>
  <si>
    <t>- oklopljenim mikroutičnicama RJ45 Cat.6A  na strani prespojnog panela (Panduit CJS6H88TGY) ili ekvivalent</t>
  </si>
  <si>
    <t>- blank modula za nepopunjene slotove u prespojnom panelu (Panduit CMBBL-X) ili ekvivalent</t>
  </si>
  <si>
    <t>- oklopljenim prespojnim kablovima RJ45-RJ45 Cat.6A dužine 1m, LS0H (Panduit STP6X1MIG) ili ekvivalent</t>
  </si>
  <si>
    <t>- optičkim dupleks multimodnim prespojnim kablom SC-LC 50/125, 1,6mm kabl, dužine 3m, LSZH (Panduit F5LE3-10M3) ili ekvivalent</t>
  </si>
  <si>
    <t>- optičkim dupleks singlmodnim prespojnim kablom SC-LC 9/125, 1,6mm kabl, dužine 10m, LSZH (Panduit NKF9EL02S-LM10) i ekvivalent</t>
  </si>
  <si>
    <t>Layer 2 switch са 24 24x10/100/1000TX портова и 4 ТХ/ SFP портова, управљив, остале карактеристике дате у техничким условима  (Allied Telesis AT-8000GS/24) или еквивалент са:</t>
  </si>
  <si>
    <t>pak.</t>
  </si>
  <si>
    <t>- transiver modulom SFP 1000Base SX, MM, Hot Swappable (Allied Telesis AT-SPSX) ili ekvivalent</t>
  </si>
  <si>
    <t>- transiver modulom SFP 1000BASE-LX10, SM, Hot-Swapable  (Allied Telesis AT-SPLX10) ili ekvivalent</t>
  </si>
  <si>
    <t>- 24x10/100/1000TX i 4xSFP combo slots, 24 POE ports (9 PoE x 15,4W), Layer2 Stackable Managed Switch, karakteristike date u tehničkim uslovima (AT-8000GS/24POE) ili ekvivalent</t>
  </si>
  <si>
    <t>RACK 1</t>
  </si>
  <si>
    <t>UKUPNO RACK 1:</t>
  </si>
  <si>
    <t>UPS 6000VA/5400W sa 2 IEC320 C13 i 1 IEC320 C19 izlazom, autonomije 3,5min pri punom opterećenju / 9min pri polovini opterećenja, veličine 3HU (AEG Protect D ili ekvivalent)</t>
  </si>
  <si>
    <t>19" PDU, u aluminijumskom kućištu, 16A, sa  2x2 C13 i 3x1 C19 izlaza, veličine 1HU (AEG PDU 16-1 ili ekvivalent)</t>
  </si>
  <si>
    <t>RACK 2</t>
  </si>
  <si>
    <t>Samostojeći  rek - orman 24U dimenzija 600h600h1178mm s prednjim šinama 19", IP20, prednjim staklenim i zadnjim metalnim vratima s bravicom, demontažnim bočnim stranicama s bravicom, mogućnošću spajanja u jednu celinu s drugim ormanom i galvanski povezanim metalnim elementima za potrebe strukturnog kabliranja (Conteg ROF-24-60/60) ili ekvivalent opremljenog sledećom opremom:</t>
  </si>
  <si>
    <t>- univerzalnim panelom (za montažu krov/pod/vertikalne šine) 19" 1U, sa ventilatorima (210 m3/h) i nosača za montažu u krov (DP-VEN-02 i DP-VER-03) ili ekvivalent</t>
  </si>
  <si>
    <t>- panelom za uvod kablova krov/pod  (Conteg DP-KP-KAR3) ili ekvivalent</t>
  </si>
  <si>
    <t xml:space="preserve"> - oklopljenim mikroutičnicama RJ45 Cat.6A  na strani prespojnog panela (Panduit CJS6H88TGY) ili ekvivalent</t>
  </si>
  <si>
    <t xml:space="preserve"> - blank modula za nepopunjene slotove u prespojnom panelu (Panduit CMBBL-X) ili ekvivalent</t>
  </si>
  <si>
    <t>UPS 3000VA/2700W sa 6 IEC320 C13 i 1 IEC320 C19 izlazom, autonomije 3,5min pri punom opterećenju / 9min pri polovini opterećenja, veličine 2HU (AEG Protect D ili ekvivalnet)</t>
  </si>
  <si>
    <t>Utičnice za opremu sistema video nadzora i vizuelno informacionog sistema</t>
  </si>
  <si>
    <t>UKUPNO RACK 2:</t>
  </si>
  <si>
    <t xml:space="preserve">Jednostruka popunjena nazidna oklopljena utičnica RJ45 Cat.6A(Panduit CBX1AW-A i Panduit CJS6H88TGY) ili ekvivalent </t>
  </si>
  <si>
    <t>Sitan i ostali nespecificiran materijal i radovi</t>
  </si>
  <si>
    <t>UKUPNO utičnice:</t>
  </si>
  <si>
    <t>Kablovi za opremu sistema video nadzora i vizuelno informacionog sistema</t>
  </si>
  <si>
    <t>Kablovi U/FTP halogen free</t>
  </si>
  <si>
    <t>UKUPNO kablovi:</t>
  </si>
  <si>
    <t>Radovi</t>
  </si>
  <si>
    <t>Sklapanje i montaža 19" samostojećeg ormana rack 1</t>
  </si>
  <si>
    <t>Sklapanje i montaža 19" samostojećeg ormana rack 2</t>
  </si>
  <si>
    <t>Montaža jednostruke popunjene nazidne oklopljene utičnice RJ45 Cat.6A</t>
  </si>
  <si>
    <t xml:space="preserve">Polaganje kablova u već pripremljene trase </t>
  </si>
  <si>
    <t>Testiranje bakarnih linija SKS-a s izradom protokola merenja</t>
  </si>
  <si>
    <t>Konfigurisanje aktivne opreme zajedničke računarske mreže (osnovna funkcionalnost s proverom svih tačaka mreže) i puštanje u rad.</t>
  </si>
  <si>
    <t xml:space="preserve">Izrada Projekta izvedenog stanja </t>
  </si>
  <si>
    <t>UKUPNO radovi:</t>
  </si>
  <si>
    <t>UKUPNO ZAJEDNIČKA RAČUNARSKA MREŽA:</t>
  </si>
  <si>
    <t>GLAVNE KABLOVSKE TRASE</t>
  </si>
  <si>
    <t>Cev PE Ø 40</t>
  </si>
  <si>
    <t>Perforirani kablovski regal od čeličnog lima.Obračun i plaćanje po metru dužnom, isporučenih kablovskih nosača, komplet sa montažnim priborom i elementima za horizontalna i vertikalna skretanja, preseka  100mm h 60mm.</t>
  </si>
  <si>
    <t>Halogen free instalaciono rebrasto crevo sa svim fazonskim i spojnim elementima i obujmicama (3kom/1m), (postavljanje u objektu),(Dietzel Univolt FX) ili ekvivalent. Spoljašnjeg prečnika:</t>
  </si>
  <si>
    <t xml:space="preserve"> - Ø40</t>
  </si>
  <si>
    <t xml:space="preserve"> - Ø32</t>
  </si>
  <si>
    <t xml:space="preserve"> - Ø20</t>
  </si>
  <si>
    <t>Nabavka i isporuka protivpožarne smese. Računato sa prosečnom veličinom prodora 0,3x0,3m</t>
  </si>
  <si>
    <t>Instalaciono rebrasto crevo sa svim fazonskim i spojnim elementima i obujmicama (3kom/1m), (postavljanje van objekta),(Dietzel Univolt FX) ili ekvivalent. Spoljašnjeg prečnika Ø32</t>
  </si>
  <si>
    <t>Sitan instalacioni materijal (torban vijci, lučne obujmice, tiplovi...)</t>
  </si>
  <si>
    <t>Materijal</t>
  </si>
  <si>
    <t>m²</t>
  </si>
  <si>
    <t>Polaganje PVC Ø110 cevi u pripremljen rov</t>
  </si>
  <si>
    <t>Polaganje PE Ø40 cevi u pripremljen rov</t>
  </si>
  <si>
    <t xml:space="preserve">Postavljanje kablovskih regala u spuštenom plafonu / po zidu </t>
  </si>
  <si>
    <t>Postavljanje instalacionih cevi u zid / plafon / spušteni plafon / dupli pod, sa štemovanjem zidova, probijanjem otvora, ugradnjom razvodnih kutija.</t>
  </si>
  <si>
    <t>Postavljanje instalacionih cevi u stubove osvetljenja</t>
  </si>
  <si>
    <t>Svi radovi na zatvaranju prodora instalacije protivpožarnom smesom ( u skladu sa važećim propisima) i premazivanje kablova, cevi, kanalica i sl. u dužini od po jednog metra sa svake strane prodora.</t>
  </si>
  <si>
    <t>UKUPNO GLAVNE KABLOVSKE TRASE</t>
  </si>
  <si>
    <t>SATNI SISTEM</t>
  </si>
  <si>
    <t>Napomena: Sva navedena oprema po karakteristikama treba da odgovara opremi BODET ili ekvivalentno</t>
  </si>
  <si>
    <t xml:space="preserve"> - Ø36</t>
  </si>
  <si>
    <t xml:space="preserve"> - Ø16</t>
  </si>
  <si>
    <t>Kabl TK 59 M 5x4x0,6</t>
  </si>
  <si>
    <t>RO-TK</t>
  </si>
  <si>
    <t>UKUPNO RO-TK:</t>
  </si>
  <si>
    <t>Jednostrani analogni sekundarni časovnik za sinhronizaciju AFNOR signalom, za unutrašnju montažu na zid, prečnika 30cm</t>
  </si>
  <si>
    <t>Jednostrani prosvetljeni analogni sekundarni časovnik za sinhronizaciju AFNOR signalom, prečnika 60cm</t>
  </si>
  <si>
    <t>Dvostrani prosvetljeni analogni sekundarni časovnik za sinhronizaciju AFNOR signalom, prečnika 60cm</t>
  </si>
  <si>
    <t>Konzolni nosač za postavljanje časovnika na informacione table</t>
  </si>
  <si>
    <t>NTP/AFNOR interfejs za "izvlačenje" informacije o tačnom vremenu iz računarske mreže, AFNOR izlaz, PoE ili TBT napajanje</t>
  </si>
  <si>
    <t>Lokalni izvor napajanja za sekundarne AFNOR časovnike 230VAC/15VDC</t>
  </si>
  <si>
    <t>Vodootporna razvodna kutija opremljena rednom klemom za paralelno odvajanje instalacije</t>
  </si>
  <si>
    <t xml:space="preserve">Instalacioni kablovi </t>
  </si>
  <si>
    <t xml:space="preserve"> J-Y(St)Y 2x2x0,8 </t>
  </si>
  <si>
    <t xml:space="preserve"> J-H(St)H 2x2x0,8 </t>
  </si>
  <si>
    <t xml:space="preserve">Polaganje kablova u već pripremljene trase. </t>
  </si>
  <si>
    <t>Montaža i povezivanje na izvedenu instalaciju jednostranog analognog sekundarnog časovnika</t>
  </si>
  <si>
    <t>Montaža konzolnog nosača</t>
  </si>
  <si>
    <t>Montaža i povezivanje na izvedenu instalaciju NTP/AFNOR interfejsa</t>
  </si>
  <si>
    <t>Montaža i povezivanje na izvedenu instalaciju lokalnog izvora napajanja</t>
  </si>
  <si>
    <t>Montaža i povezivanje na izvedenu instalaciju vodootporne razvodne kutije</t>
  </si>
  <si>
    <t>Merenje i ispitivanje izvedene instalacije</t>
  </si>
  <si>
    <t>Konfigurisanje sistema, izdavanje atesta i puštanje u rad.</t>
  </si>
  <si>
    <t>Obuka korisnika</t>
  </si>
  <si>
    <t>Montaža i povezivanje na izvedenu instalaciju dvostranog analognog sekundarnog časovnika</t>
  </si>
  <si>
    <t>UKUPNO SATNI SISTEM</t>
  </si>
  <si>
    <t>Izrada Glavnog i Izvođačkog projekta</t>
  </si>
  <si>
    <t xml:space="preserve">Izrada Glavnog i Izvođačkog projekta </t>
  </si>
  <si>
    <t>VIZUELNO INFORMACIONI SISTEM</t>
  </si>
  <si>
    <t>Napomena: Sva navedena oprema treba biti tipa CONRAC ili ekvivalentno. Instalacija je obrađena u okviru poglavlja koje se odnosi na zajedničku mrežu.</t>
  </si>
  <si>
    <t>TFT 32" informacioni displej za unutrašnju montažu sa cDPM senzorom, rezolucija 1366 h 768 pixel, vidni ugao 178°, osvetljaj 500 cd/m², kontrast 1000:1 (dinamički 5000:1), sistemsko rešenje ( procesor - Intel Celeron M 1,5GHz, memorija - 2GB Compact Flash, DDRAM2 - 1GB, mrežni adapter 2xEthernet 10/100 BaseT), (6032 PD ili ekvivalentno)</t>
  </si>
  <si>
    <t>TFT 42" informacioni displej za spoljašnju montažu sa IR zaštitom prednjeg stakla i grejačem, IP65 zaštita sa pasivnim izmenjivačem toplote , čitljivost i pri direktnoj izloženosti suncu, rezolucija 1920 h 1080 pixel, vidni ugao 178°, osvetljaj 700 cd/m², kontrast 1000:1, sistemsko rešenje ( procesor - Intel Celeron M 1,5GHz, memorija - 2GB Compact Flash, DDRAM2 - 1GB, mrežni adapter 2xEthernet 10/100 BaseT), (6942 PD ili ekvivalentno)</t>
  </si>
  <si>
    <t>TFT 32" informacioni displej za spoljašnju montažu sa IR zaštitom prednjeg stakla i grejačem, IP54 zaštita, rezolucija 1366 h 768 pixel, vidni ugao 178°, osvetljaj 500 cd/m², kontrast 1000:1, sistemsko rešenje ( procesor - Intel Celeron M 1,5GHz, memorija - 2GB Compact Flash, DDRAM2 - 1GB, mrežni adapter 2xEthernet 10/100 BaseT), (6932 PD  ili ekvivalentno)</t>
  </si>
  <si>
    <t>Nosač za montažu displeja na zid sa mogućnošću pan - tilt podešavanja.</t>
  </si>
  <si>
    <t>Zajednički nosač za montažu dva displeja (leđa u leđa) o stub</t>
  </si>
  <si>
    <t>Montaža i povezivanje na postavljenu instalaciju informacionog displeja na nosač za montažu na zid</t>
  </si>
  <si>
    <t>Montaža i povezivanje na postavljenu instalaciju informacionog displeja na nosač za montažu o stub</t>
  </si>
  <si>
    <t>Montaža i povezivanje na postavljenu instalaciju nosača za montažu displeja na zid</t>
  </si>
  <si>
    <t>Montaža i povezivanje na postavljenu instalaciju nosača za montažu dva displeja o stub</t>
  </si>
  <si>
    <t xml:space="preserve">Obuka korisnika </t>
  </si>
  <si>
    <t>UKUPNO VIZUELNO INFORMACIONI SISTEM</t>
  </si>
  <si>
    <t>kpl.</t>
  </si>
  <si>
    <t>PE pozor traka</t>
  </si>
  <si>
    <t>V</t>
  </si>
  <si>
    <t>VI</t>
  </si>
  <si>
    <r>
      <t>m</t>
    </r>
    <r>
      <rPr>
        <vertAlign val="superscript"/>
        <sz val="11"/>
        <color indexed="8"/>
        <rFont val="Arial"/>
        <family val="2"/>
        <charset val="186"/>
      </rPr>
      <t>3</t>
    </r>
  </si>
  <si>
    <t>VII</t>
  </si>
  <si>
    <t>VIII</t>
  </si>
  <si>
    <t>IX</t>
  </si>
  <si>
    <t>REKAPITULACIJA - STANICA PALIĆ</t>
  </si>
  <si>
    <t>STANICA PALIĆ</t>
  </si>
  <si>
    <t>REKAPITULACIJA - PRUŽNA TT POSTROJENJA I KABLOVI</t>
  </si>
  <si>
    <t>Polaganje pružnog kabla u rov, cev, kanaletu ili limeni kanal</t>
  </si>
  <si>
    <t>Ugradnja i povezivanje reglete 10x2</t>
  </si>
  <si>
    <t xml:space="preserve">Ugradnja zidne konstrukcije za uvod lokalnih kablova i za smeštaj translatora </t>
  </si>
  <si>
    <t>Ugradnja i povezivanje razvodnog limenog ormana nazidnog ili uzidnog sa 4 reglete 10x2</t>
  </si>
  <si>
    <t>Ugradnja i povezivanje kablovske glave za unutrašnju montažu na zid u PS Bački Vinogradi</t>
  </si>
  <si>
    <t xml:space="preserve">Ugradnja i povezivanje kablovskog razdelnog ormana 1x100x2 sa temeljom i priključenje na povratni vod struje vuče </t>
  </si>
  <si>
    <t>Ugradnja i uzemljenje spojnice XAGA 500-15/55-300</t>
  </si>
  <si>
    <t xml:space="preserve">Merenje i ispitivanje lokalne stanične kablovske mreže </t>
  </si>
  <si>
    <t xml:space="preserve">Dokumentacija izvedenog stanja lokalne stanične kablovske mreže </t>
  </si>
  <si>
    <t>14.2</t>
  </si>
  <si>
    <t>Polaganje lokalnog kabla TK 59 M/TK 59 MR u rov, cev, kanaletu ili limeni kanal</t>
  </si>
  <si>
    <t>14.3</t>
  </si>
  <si>
    <t>14.4</t>
  </si>
  <si>
    <t>STAJALIŠTE HAJDUKOVO</t>
  </si>
  <si>
    <t>14.5</t>
  </si>
  <si>
    <t>14.6</t>
  </si>
  <si>
    <t>Set priključnih kablova i konektora prema specifikaciji isporučioca za platformu iz tačke II.1</t>
  </si>
  <si>
    <t>Optički razvodnik 8Mbit/s 1xopt.(o), 4xel.(e), 1310nm</t>
  </si>
  <si>
    <t>Upravljačka stanica  za  SDH mrežu u centru u Subotici (PC računar sa Windows platformom, 500GB HDD, DVD-RW, Ethernet gigabit, tastatura, miš,  17" LCD monitor), komplet sa sistemskim i aplikativnim softverom</t>
  </si>
  <si>
    <t>PRUŽNA TT POSTROJENJA I KABLOVI</t>
  </si>
  <si>
    <t>KABLOVSKA POSTROJENJA</t>
  </si>
  <si>
    <t>PRENOSNI PODSISTEM</t>
  </si>
  <si>
    <t>UKUPNO KABLOVSKA POSTROJENJA</t>
  </si>
  <si>
    <t>UKUPNO PRENOSNI PODSISTEM</t>
  </si>
  <si>
    <t>Prav nastavak kompletan sa priborom i montažnim materijalom, sa mehaničkom spojnicom prema Tehničkim uslovima, sa merenjem kapacitivnih sprega i izradom šeme ukrštanja</t>
  </si>
  <si>
    <t>Kondenzatorski nastavak kompletan sa priborom i montažnim materijalom , sa mehaničkom spojnicom prema Tehničkim uslovima, sa merenjem kapacitivnih sprega, izradom šeme ukrštanja i isporukom potrbnih kondenzatora</t>
  </si>
  <si>
    <t xml:space="preserve">Pupinovani nastavak  kompletan sa priborom i montažnim materijalom, sa mehaničkom spojnicom prema Tehničkim uslovima, za smeštaj četiri pupinova kalema 2×80 mH </t>
  </si>
  <si>
    <t>Pupinov kalem 2×80 mH za četvorku</t>
  </si>
  <si>
    <t>Račvasti nastavak  kompletan sa priborom i montažnim materijalom , sa mehaničkom spojnicom prema Tehničkim uslovima</t>
  </si>
  <si>
    <t>Kablovska glava KG 30×2 sa jednim uvodom</t>
  </si>
  <si>
    <t>Orman za spoljnu montažu sa temeljom</t>
  </si>
  <si>
    <t>Uzemljenje (za pupinovane nastavke) 3 cevne sonde Ø50,8 mm L=3 m sa kompletnom obujmicom, 33 m FeZn trake 25x4 mm, 12 m izolovanog Cu provodnika 25 mm², spojnica sa Pb umetkom za spajanje Cu provodnika sa FeZn trakom</t>
  </si>
  <si>
    <t>Pružni telefon sa temeljom i stubom</t>
  </si>
  <si>
    <t>Stanična betonska kanaleta - korito L = 50×25×100 cm</t>
  </si>
  <si>
    <t>Stanična betonska kanaleta - poklopac L = 50×6×50 cm</t>
  </si>
  <si>
    <t>Optička spojnica za 72 vlakna opremljena kasetama za varene spojeve, češljevima, termoskupljajućom cevi, mehaniznom za zatvaranje spojnice i komplet instalacionim materijalom, u svemu prema Tehničkim uslovima</t>
  </si>
  <si>
    <t xml:space="preserve">CENTRALNI I STANIČNI DISPEČERSKI UREĐAJI </t>
  </si>
  <si>
    <t>Translator T2 600:1200</t>
  </si>
  <si>
    <t>Selektivni prenosnik za 4-žični rad</t>
  </si>
  <si>
    <t>Napojni stanični agregat (obuhvata ispravljač 230 V/48 V/10 A, konvertor DC/DC 48 V/24 V/3 A i AKU bateriju 48 V/120 Ah)</t>
  </si>
  <si>
    <t>Uređaj za daljinsko napajanje pružnih telefona dvostrani</t>
  </si>
  <si>
    <t>Centralni stanični uređaj za TKP       27-mo delni</t>
  </si>
  <si>
    <t xml:space="preserve">Komandni stanični telefon 27-mo delni </t>
  </si>
  <si>
    <t>Linijski pojačavač univerzalnog tipa (sastoji se od dva pojačavača promenljivog pojačanja sa kaskadno vezanim promenljivim amplitudnim korektorima,  dva diferencijalna transformatora sa promenljivim veštačkim vodom i preklopnicima za prevezivanje dvožični/četvorožični rad)</t>
  </si>
  <si>
    <t>Translator T3 2000:5000</t>
  </si>
  <si>
    <t>Translator T1 600:600</t>
  </si>
  <si>
    <t>Jakozvučno zvono</t>
  </si>
  <si>
    <t>Pomoćni telefon</t>
  </si>
  <si>
    <t>Telefon na putnom prelazu (TOPP)</t>
  </si>
  <si>
    <t>Telefon kod ulaznog signala(TOUS)</t>
  </si>
  <si>
    <t xml:space="preserve">UKUPNO CENTRALNI I STANIČNI DISPEČERSKI UREĐAJI </t>
  </si>
  <si>
    <t>Pružni kabl TD 59 M 10×4×0,9</t>
  </si>
  <si>
    <t>Lokalni kabl TK 59 M 3x4x0,6</t>
  </si>
  <si>
    <t>Lokalni kabl TK 59 M 5x4x0,6</t>
  </si>
  <si>
    <t>Lokalni kabl TK 59 M 7x4x0,6</t>
  </si>
  <si>
    <t>Regleta 10x2 za uvod kablova</t>
  </si>
  <si>
    <t>Zidna konstrukcija za uvod lokalnih kablova i za smeštaj translatora kompletna sa pričvrsnim priborom za montažu regleta i translatora i kablovske glave KG 10×2 sa osiguračima</t>
  </si>
  <si>
    <t>Razvodni limeni orman nazidni ili uzidni sa 4 reglete 10x2</t>
  </si>
  <si>
    <t>Kablovska glava za unutrašnju montažu sa osiguračima KG 10x2 sa pričvrsnim priborom za montažu na zid u PS</t>
  </si>
  <si>
    <t>Kablovski razdelni orman limeni za spoljnu montažu, jednostrani 1x100x2 sa temeljom i izolovanim užetom za priključenje na povratni vod struje vuče FeZn 90 mm², L = 12 m sa 10 regleta 10×2</t>
  </si>
  <si>
    <t>Spojnica XAGA 500-15/55-300 sa uzemljenjem</t>
  </si>
  <si>
    <t>Telefon kod izlaznog signala(TOIS)</t>
  </si>
  <si>
    <t>Komplet alata, instrumenata, pribora i računar sa softverom</t>
  </si>
  <si>
    <t>UKUPNO LOKALNE TEHNOLOŠKE RADIO MREŽE U STANICI HORGOŠ</t>
  </si>
  <si>
    <t>UGRADNJA KABLOVSKIH POSTROJENJA</t>
  </si>
  <si>
    <t>UKUPNO UGRADNJA UGRADNJA KABLOVSKIH POSTROJENJA</t>
  </si>
  <si>
    <t>Plastična spojnica za nastavljanje polietilenske cevi za nadpritisak od 10 bara SCP 40</t>
  </si>
  <si>
    <t>Kablovska glava KG 10×2 sa pričvrsnim priborom za montažu u telefonskom ormanu za spoljnu montažu i odvojnim kablom dužine 5m</t>
  </si>
  <si>
    <t>Kablovska glava KG 50×2 sa dva uvoda</t>
  </si>
  <si>
    <t>Kablovska glava KG 80×2 sa dva uvoda</t>
  </si>
  <si>
    <t>Limeni kanal za kablove L = 50×25×100 cm sa poklopcem</t>
  </si>
  <si>
    <t>Izrada pravog nastavka na pružnom kablu</t>
  </si>
  <si>
    <t>Izrada kondenzatorskog nastavka na pružnom kablu</t>
  </si>
  <si>
    <t>Izrada Pupinovanog nastavka na pružnom kablu</t>
  </si>
  <si>
    <t>Ugradnja Pupinovog kalema za četvorku pružnog kabla</t>
  </si>
  <si>
    <t>Izrada račvastog nastavka na pružnom kablu</t>
  </si>
  <si>
    <t>Zidna konstrukcija za završavanje pružnog kabla prilagođena za kabl TD 59 10×4×0,9, kompletna sa pričvrsnim priborom za dva kabla i kablovsku glavu KG 30/50/80×2</t>
  </si>
  <si>
    <t>Ugradnja kablovske glave KG 30×2 i zidne konstrukcije za završavanje pružnog kabla sa povezivanjem kabla</t>
  </si>
  <si>
    <t>Ugradnja kablovske glave KG 50×2 i zidne konstrukcije za završavanje pružnog kabla u TT prostoriji, sa povezivanjem kablova</t>
  </si>
  <si>
    <t>Ugradnja kablovske glave KG 80×2 i zidne konstrukcije za završavanje pružnog kabla u TT prostoriji, sa povezivanjem kablova</t>
  </si>
  <si>
    <t>Ugradnja kablovske glave 10x2 u telefonskom ormanu</t>
  </si>
  <si>
    <t>Ugradnja i uzemljenje ormana za spoljnu montažu</t>
  </si>
  <si>
    <t>Izrada uzemljenja Pupinovanog nastavka na pružnom kablu</t>
  </si>
  <si>
    <t>Ugradnja i uzemljenje pružnog telefona sa stubom i temeljom</t>
  </si>
  <si>
    <t>Merenje doboša pružnog kabla (osnovne provere+kompletna merenja)</t>
  </si>
  <si>
    <t>Мerenje kompletnog kablovskog postrojenja pružnog kabla na međustaničnom rastojanju</t>
  </si>
  <si>
    <t>Izrada dokumentacije izvedenog stanja pružnog bakarnog kabla sa mernim protokolima (u 4 primerka u štampanoj i 2 primerka u digitalnoj formi)</t>
  </si>
  <si>
    <t>Detaljni plan polaganja optičkog kabla sa lociranjem pravih i račvastih nastavaka i planom formiranja rezervi</t>
  </si>
  <si>
    <t>Merenje i ispitivanje otpičkog kabla pre polaganja</t>
  </si>
  <si>
    <t>Merenja na optičkom kablu prilikom izrade nastavaka</t>
  </si>
  <si>
    <t xml:space="preserve">Merenje kompletno obrađenog kablovskog postrojenja </t>
  </si>
  <si>
    <t>Dokumentacija izvedenog stanja pružnog optičkog kabla sa mernim protokolima</t>
  </si>
  <si>
    <t>UGRADNJA PRENOSNOG PODSISTEMA</t>
  </si>
  <si>
    <t>UKUPNO UGRADNJA PRENOSNOG PODSISTEMA</t>
  </si>
  <si>
    <t>UGRADNJA CENTRALNIH I STANIČNIH DISPEČERSKIH UREĐAJA</t>
  </si>
  <si>
    <t>UKUPNO UGRADNJA CENTRALNIH I STANIČNIH DISPEČERSKIH UREĐAJA</t>
  </si>
  <si>
    <t>LOKALNA TEHNOLOŠKA RADIO MREŽA U STANICI HORGOŠ</t>
  </si>
  <si>
    <t>UGRADNJA LOKALNE TEHNOLOŠKE RADIO MREŽE U STANICI HORGOŠ</t>
  </si>
  <si>
    <t>UKUPNO UGRADNJA LOKALNE TEHNOLOŠKE RADIO MREŽE U STANICI HORGOŠ</t>
  </si>
  <si>
    <t>Prespojni gajtan sa dva konektora E2000</t>
  </si>
  <si>
    <t>Fiber-optički konvertor signala tipa 10/100Base-TX/100Base-LX/BX10 ili sličan sa E2000 konektorima za optički kabl i odgovarajućim priključkom za bakarni kabl použen u koncentričnim slojevima, za prenos informacija međustanične zavisnosti po optičkom kablu dometa minimalno 10 km (u stanici Horgoš)</t>
  </si>
  <si>
    <t>Račvasti nastavak sa jednim odvojnim kablom i 12 varenih spojeva (stajalište Hajdukovo)</t>
  </si>
  <si>
    <t>Račvasti nastavak sa jednim odvojnim kablom i 24 varena spoja (Subotica Javna Skladišta, Palić i Horgoš po 2 i Bački Vinogradi 1)</t>
  </si>
  <si>
    <t>Uvodni optički orman za 48 vlakana opremljena E2000 adapterima sa pigtejlovima, kasetama za varene spojeve i kalemovima za višak vlakana i kompletom instalacionog materijala (Subotica Javna Skladišta, Palić, Bački Vinogradi, Horgoš)</t>
  </si>
  <si>
    <t>Završna optička kutija za 24 vlakna opremljena E2000 adapterima sa pigtejlovima, kasetama za varene spojeve i kalemovima za višak vlakana i kompletom instalacionom materijala, ugrađena u orman za spoljnu montažu (stajalište Hajdukovo)</t>
  </si>
  <si>
    <t>Završna optička kutija za 6 vlakana opremljena E2000 adapterima sa pigtejlovima, kasetama za varene spojeve i kalemovima za višak vlakana i kompletom instalacionom materijala (PS Subotica, PS Bački Vinogradi)</t>
  </si>
  <si>
    <t>Račvasti nastavak sa jednim odvojnim kablom i 30 varenih spojeva (stanica/PS Bački Vinogradi)</t>
  </si>
  <si>
    <t>Račvasti nastavak sa jednim odvojnim kablom i 6 varenih spojeva (PS Subotica)</t>
  </si>
  <si>
    <t>Kablovski stubić sa simbolom nastavka za optički kabl</t>
  </si>
  <si>
    <t>Kablovski stubić sa simbolom spojnice za PEVG cev</t>
  </si>
  <si>
    <t>Optički kabl za podzemno polaganje sa 60 vlakana u skladu sa preporukom G652.D i 12 optičkih vlakana u skladu sa preporukom G655.C</t>
  </si>
  <si>
    <t>Izrada nastavka na cevi PEVG Ø40/32mm</t>
  </si>
  <si>
    <t>24-ro kanalni registrofon na bazi računara prema tehničkim uslovima</t>
  </si>
  <si>
    <t>Uvlačenje optičkog kabla u PEVG cevi ili u unutrašnju kablovsku instalaciju u objektu</t>
  </si>
  <si>
    <t xml:space="preserve">Izrada 144 varena spoja između uvodnog optičkog kabla i pigtejlova i formiranje rezerve u razdelniku </t>
  </si>
  <si>
    <t>Izrada 48 varenih spojeva između uvodnog optičkog kabla i pigtejlova i formiranje rezerve u ormanu</t>
  </si>
  <si>
    <t>Izrada 24 varena spoja između uvodnog optičkog kabla i pigtejlova i formiranje rezerve u završnoj optičkoj kutiji</t>
  </si>
  <si>
    <t>Izrada 6 varenih spojeva između uvodnog optičkog kabla i pigtejlova i formiranje rezerve u završnoj optičkoj kutiji</t>
  </si>
  <si>
    <t xml:space="preserve">Optički razdelnik za 144 оptičkih vlakana odgovarajućih dimenzija  sa potrebnim brojem uvoda, vratima i sigurnosnom bravicom opremljen patch panelima, modulima za varene spojeve, vođicama za optička vlakna, Е-2000/APC adapterima sa pig-tejlovima, kalemovima za vođenje kablova i kompletom instalacionog materijala (Subotica) </t>
  </si>
  <si>
    <t>Ugradnja uvodnog optičkog ormana za 48 vlakana u TT prostoriji</t>
  </si>
  <si>
    <t>Ugradnja optičkog razdelnika sa 144 vlakna u TT prostoriji (Subotica)</t>
  </si>
  <si>
    <t>Ugradnja optičkog razdelnika sa 144 vlakna za spoljnu montažu na temelju (državna granica)</t>
  </si>
  <si>
    <t>Polaganje cevi PEVG Ø40/32mm u iskopan rov, kanaletu ili limeni kanal</t>
  </si>
  <si>
    <t xml:space="preserve">Odvojni optički kabl za podzemno polaganje sa 48 vlakana u skladu sa preporukom G652.D </t>
  </si>
  <si>
    <t xml:space="preserve">Odvojni optički kabl za podzemno polaganje sa 24 vlakna u skladu sa preporukom G652.D </t>
  </si>
  <si>
    <t xml:space="preserve">Odvojni optički kabl za podzemno polaganje sa 6 vlakana u skladu sa preporukom G652.D </t>
  </si>
  <si>
    <t>SISTEM OZVUČENJA</t>
  </si>
  <si>
    <t>Napomena: Sva navedena oprema po karakteristikama treba da odgovara opremi BOSCH ili ekvivalentno.</t>
  </si>
  <si>
    <t>Stoni mikrofon u kompletu sa kablom za povezivanje, (LBB1950/10 ili ekvivalentno)</t>
  </si>
  <si>
    <t>Plafonski zvučnik za montažu u spušteni plafon:</t>
  </si>
  <si>
    <t>- nominalna snaga 6W/100V sa izvodima 6/3/1,5/0,75W</t>
  </si>
  <si>
    <t>- ugao pokrivanja  na 1kHz 180°</t>
  </si>
  <si>
    <t>- frekvencijski opseg 90Hz- 20kHz,</t>
  </si>
  <si>
    <t>(LBC 3086/41 ili ekvivalentno)</t>
  </si>
  <si>
    <t>Unidirekcioni zvučni projektor, podržava standard EN54, IP 65 (LR1-UC20E ili ekvivalentno)</t>
  </si>
  <si>
    <t>- nominalna snaga 20W/100V sa izvodima 20/10/5W</t>
  </si>
  <si>
    <t>- ugao zračenja (1kHz / 4kHz) 220°/65°</t>
  </si>
  <si>
    <t>- SPL (1m / 1W / 1kHz) 86dB</t>
  </si>
  <si>
    <t>- frekvencijski opseg 75Hz- 20kHz</t>
  </si>
  <si>
    <t>20" horna sa kružnim otvorom, IP 65, bez drajvera (LBC 3405/16 ili ekvivalentno)</t>
  </si>
  <si>
    <t>Drajver za hornu (LBN 9001/00 ili ekvivalentno)</t>
  </si>
  <si>
    <t>- nominalna snaga 30W/100V sa izvodima 30/20/15/10W</t>
  </si>
  <si>
    <t>- ugao zračenja (1kHz / 4kHz) 60°/35°</t>
  </si>
  <si>
    <t>- SPL (1m / 1W / 1kHz) 114dB</t>
  </si>
  <si>
    <t>- frekvencijski opseg 300Hz- 8kHz</t>
  </si>
  <si>
    <t>Atenuator 12W/100V za montažu u zid, sa priključnom kutijom sa klemama za 1,5mm²</t>
  </si>
  <si>
    <t xml:space="preserve">Softver sa grafičkim interfejsom za operatera sa pregledom zona lokacija. Podržava pregled različitih podsistema ozvučenja, kontrola poziva i  BGM. Omogućava unos različitih grafičkih crteža gde operater može u vidu ikona da dodaje i briše zone. Birajući ikone prostorno raspoređene na crtežu, pozivi se mogu startovati i prekidati. Više poziva simultano može biti aktivno sa iste klijentske aplikacije. Odabir različitih BGM kanala i jačine zvuka se može kontrolisati i menjati po zoni, (PRS-CSC-E PC Call Station Client ili ekvivalentno) </t>
  </si>
  <si>
    <t>Profesionalni LCD monitor 19'', VGA, DVI, 120/230V</t>
  </si>
  <si>
    <t xml:space="preserve">Booster pojačavač izlazne snage 240W sa balansiranim ulazom, sa 100V izlazom, sa zaštitnim kolom koje isključuje napajanje ukoliko dođe do pregrevanja pojačavača, sa indikacijom pregrevanja na prednjoj ploči, S/N  &gt;90 dB, podržava standard IEC 60849, EVAC (TUV sertifikovan), podržava EN 55103-1 i EN 60065 standarde, za montažu u rack, visine 2N, ( BOSCH LBB 1935/20 ili ekvivalentno)  </t>
  </si>
  <si>
    <t xml:space="preserve">Booster pojačavač izlazne snage 120W sa balansiranim ulazom, sa 100V izlazom, sa zaštitnim kolom koje isključuje napajanje ukoliko dođe do pregrevanja pojačavača, sa indikacijom pregrevanja na prednjoj ploči, S/N  &gt;90 dB, podržava standard IEC 60849, EVAC (TUV sertifikovan), podržava EN 55103-1 i EN 60065 standarde, za montažu u rack, visine 2N, ( BOSCH LBB 1930/20 ili ekvivalentno)  </t>
  </si>
  <si>
    <t>Iskop rova 0,6x0,8m u zemlji IV kategorije uz odvoženje viška zemlje na planiranu deponiju</t>
  </si>
  <si>
    <t>Montaža antenskog stuba na spoljni zid i antene, ugradnja i povezivanje centralnog primopredajnog radio uređaja u TT prostoriji, povezivanje napajanja, iskop rova za kablove i sva potrebna kabliranja za fiksnu radio stanicu</t>
  </si>
  <si>
    <t>OPREMA I RADOVI ZA SISTEM DALJINSKOG UPRAVLJANJA SPEV</t>
  </si>
  <si>
    <t>UKUPNO OPREMA I RADOVI ZA SISTEM DALJINSKOG UPRAVLJANJA SPEV</t>
  </si>
  <si>
    <t>Isporuka i ugradnja opreme za daljinsko upravljanje u PS Bački Vinogradi:</t>
  </si>
  <si>
    <t>- Industrijski orman za smeštaj opreme sa kućištem 19''</t>
  </si>
  <si>
    <t>- Napojni uređaj sa UPS jedinicom</t>
  </si>
  <si>
    <t>Instalacija sistemskog i aplikativnog softvera</t>
  </si>
  <si>
    <t>Testiranje, funkcionalno ispitivanje i puštanje u rad</t>
  </si>
  <si>
    <r>
      <t>Isporuka i montaža u iskopanu jamu ispred stanične zgrade odnosno zgrade za SS i TT tipskog distributivnog montažnog betonskog okna spoljašnjih dimenzija  2000x2000x1500mm od betona MB30 koje se sastoji od sledećih elemenata: donjeg elementa sa podnom pločom i četiri zida sa otvorima 4x</t>
    </r>
    <r>
      <rPr>
        <sz val="11"/>
        <color indexed="8"/>
        <rFont val="Calibri"/>
        <family val="2"/>
        <charset val="186"/>
      </rPr>
      <t>Ø</t>
    </r>
    <r>
      <rPr>
        <sz val="11"/>
        <color indexed="8"/>
        <rFont val="Arial"/>
        <family val="2"/>
      </rPr>
      <t>110mm</t>
    </r>
    <r>
      <rPr>
        <sz val="11"/>
        <color indexed="8"/>
        <rFont val="Arial"/>
        <family val="2"/>
      </rPr>
      <t>, gornjeg elementa sa četiri puna zida i ulaznim otvorom  u okno 600x600mm, ploče za uvođenje cevi privodne kablovske kanalizacije i poklopca okna od sivog liva.</t>
    </r>
  </si>
  <si>
    <t xml:space="preserve">Isto kao pozicija III.1 ali za montažno betonsko okno spoljašnjih dimenzija  1000x600x600mm na mestima preloma trase </t>
  </si>
  <si>
    <t>Perforirani kablovski regal od čeličnog lima.Obračun i plaćanje po metru dužnom, isporučenih kablovskih nosača, komplet sa montažnim priborom i elementima za horizontalna i vertikalna skretanja, preseka  100mm x 60mm.</t>
  </si>
  <si>
    <t>IP audio interfejs za prenos audio informacija sa podrškom za VoIP i Audio over IP aplikacije preko računarske mreže (LAN i WAN) sa mogućnošću podešavanja kašnjenja na izlaznoj liniji. Podržava 8 kontrolnih ulaza i  8 kontrolnih izlaza, 1 relejni izlaz greške, 2 balansirana audio ulaza i 2 balansirana audio izlaza sa pilot ton nadziranjem, mogućnost dodavanja mikorfona sa nadziranjem. Dva RJ45 konektora, RS232, RS485, odnos signal/šum &gt;70dB, frekvencijski odziv 100Hz-10kHz, nadzirani kontrolni ulazi i izlazi. Podržava više audio formata, full duplex i half duplex: 16‑bit PCM, G.711, MP3. Podržani protokoli: TCP/IP, UDP, RTP, IGMP, DHCP,SNMP. Podržava standard EN 60849 (BOSCH PRS-1AIP1 IP ili ekvivalentno)</t>
  </si>
  <si>
    <t>Instalacioni kabl tipa:</t>
  </si>
  <si>
    <t>-  LiYCY 2x2,5mm²</t>
  </si>
  <si>
    <t>-  LiHCH 2x2,5mm²</t>
  </si>
  <si>
    <t>-  LiHCH 3x2,5mm²</t>
  </si>
  <si>
    <t>Radna stanica sistema ozvučenja.</t>
  </si>
  <si>
    <t>-  audio kabl</t>
  </si>
  <si>
    <t>Montaža i povezivanje na postavljenu instalaciju stonog mikrofona</t>
  </si>
  <si>
    <t>Montaža i povezivanje na postavljenu instalaciju plafonskog zvučnika</t>
  </si>
  <si>
    <t>Montaža i povezivanje na postavljenu instalaciju unidirekcionog zvučnog projektora</t>
  </si>
  <si>
    <t>Montaža i povezivanje na postavljenu instalaciju horne</t>
  </si>
  <si>
    <t>Montaža i povezivanje na postavljenu instalaciju drajvera za hornu</t>
  </si>
  <si>
    <t>Montaža i povezivanje na postavljenu instalaciju razvodne kutije</t>
  </si>
  <si>
    <t>Montaža i povezivanje na postavljenu instalaciju atenuatora</t>
  </si>
  <si>
    <t>Montaža i povezivanje na postavljenu instalaciju radne stanice</t>
  </si>
  <si>
    <t>Instalacija softvera sistema ozvučenja</t>
  </si>
  <si>
    <t>Montaža i povezivanje na postavljenu instalaciju monitora</t>
  </si>
  <si>
    <t>Montaža i povezivanje na postavljenu instalaciju pojačavača</t>
  </si>
  <si>
    <t>Montaža i povezivanje na postavljenu instalaciju IP interfejsa</t>
  </si>
  <si>
    <t>Konfigurisanje sistema ozvučenja, izdavanje atesta i puštanje u rad.</t>
  </si>
  <si>
    <t>UKUPNO SISTEM OZVUČENJA</t>
  </si>
  <si>
    <t>SISTEM VIDEO NADZORA</t>
  </si>
  <si>
    <t>Napomena: Sva navedena oprema po karakteristikama treba da odgovara opremi BOSCH ili ekvivalentno.  Instalacija je obrađena u okviru poglavlja koje se odnosi na zajedničku mrežu.</t>
  </si>
  <si>
    <t>Fiksna Day/Night HD 720p kamera sa mehaničkim prebacivanjem IC-filtra, senzor 1/3" CCD, progressive scan; dinamički opseg 70dB sa 15-bitnim DSP procesiranjem i inteligentnom kompenzacijom pozadinskog osvetljenja za maksimalan kvalitet slike pri kompleksnim svetlosnim uslovima, fukncija "Default Shutter" za automatsko prilagođavanje brzine otvaranja zatvarača prema svetlosnim uslovima; osetljivost pri min. uslovima osvetljenja 0.04 lx u noćnom režimu, 0.1 lx u kolor režimu; H.264 kompresija, 720p pri 30fps maksimalno, simultani trostruki streaming (2 x H.264 i 1 x M-JPEG), multicast, iSCSI snimanje, podrška za lokalno snimanje na MicroSD memorijsku karticu, mrežni interfejs: 10/100 Base-T, auto-sensing, half/full duplex, RJ45; 2 alarmna ulaza, 1 relejni izlaz, audio U/I; 12VDC/24VAC/PoE (IEEE 802.3af), integrisana detekcija pokreta u slici, radni opseg temperatura od -20°C do +50°C (BOSCH NBN-921-P ili ekvivalentno)</t>
  </si>
  <si>
    <t>Varifokalni objektiv za HD kameru, 1/2" sa IC-korekcijom, žižna daljina f=3.8-13 mm, F=1.4-360, DC-iris (BOSCH VLG-3V3813-MP3 ili ekvivalentno)</t>
  </si>
  <si>
    <t>Aluminijumsko kućište za spoljašnju montažu za Day/Night IP kamere, sa grejačem, ventilatorom i senilom, sa tamper zaštitom, interni prolaz kablova, napajanje 24 VAC, stepen zaštite IP66, radna temperatura -40° do +50°C (BOSCH UHO-HBGS-10 ili ekvivalentno)</t>
  </si>
  <si>
    <t>Zglobni nosač za kućište i kameru, za zidnu montažu sa internim prolazom kablova, maks. nosivost 9kg, rotacija 360°, nagib 180°, sa svim potrebnim materijalom i radovima za fiksiranje (BOSCH LTC 9215/00 ili ekvivalentno)</t>
  </si>
  <si>
    <t>Napojni blok za kameru u vodootpornoj razvodnoj kutiji 220VAC/24VAC/50VA</t>
  </si>
  <si>
    <t>Fiksna dome IP kolor antivandal kamera sa NightSense funkcijom, senzor 1/3" CCD, progressive scan, dinamički opseg 60db, 10-bitno procesiranje, osetljivost pri min. uslovima osvetljenja 0.012 lx (NightSense), 0.30 lx (kolor); varifokalno sočivo 2.8 - 10mm sa autoirisom i IC-korekcijom; BLC kompenzacija pozadinskog osvetljenja, H.264 kompresija (Main Profile), 4CIF i 25fps maksimalno (PAL), simultani trostruki streaming (2 x H.264 i 1 x M-JPEG), multicast, iSCSI snimanje, podrška za lokalno snimanje na MicroSD memorijsku karticu, mrežni interfejs: 10/100 Base-T, auto-sensing, half/full duplex, RJ45; 1 alarmni ulaz, 1 relejni izlaz, audio U/I; 12VDC/24VAC/PoE (IEEE 802.3af), integrisana detekcija pokreta u slici, radni opseg temperatura od -50°C do +50°C, kućište otporno na udarce (EN 50102, ≥IK 10), IP66 zaštita, sa kutijom za površinsku montažu (BOSCH NDC-455V03-11PS ili ekvivalentno)</t>
  </si>
  <si>
    <t>Industrijski brand-name PCI računar – radna stanica za softver video-nadzora, za monitoring i arhiviranje, sa tastaturom i optičkim mišem, mora da ima sledeće minimalne karakteristike: kućište sa redudantnim napajanjem,  procesor Intel Xeon X3430 2.40GHz Quad-Core, memorija 4GB (2x2GB) DDR3-1333 ECC Unbuffered RAM, HDD 250GB SATA 7200 (sistem), 3 x HDD 1TB 3G SATA 7.2k (arhiva), 2 redudantne mrežne kartice 1000 BaseT, grafička karta Nvidia Quadro FX1800 768MB PCIe Graphics ili bolja, sa operativnim sistemom Windows 7 Ultimate Edition, 64-bit OS, zaštićen 3-godišnjom garancijom, minimum "Next Business Day on-site hardware support". (HP Z200 + Nvidia Quadro FX1800 ili ekvivalentno)</t>
  </si>
  <si>
    <t>Montaža PNK regala na plafonsku konstrukciju pothodnika</t>
  </si>
  <si>
    <t>Red. br./   No</t>
  </si>
  <si>
    <t>PNK kablovski regal dimenzija 60x10cm od inoxa.Obračun i plaćanje po metru dužnom, isporučenih kablovskih nosača, komplet sa poklopcem, spojnicama i montažnim priborom</t>
  </si>
  <si>
    <t>TFT 32" informacioni displej za unutrašnju montažu sa cDPM senzorom, rezolucija 1366 x 768 pixel, vidni ugao 178°, osvetljaj 500 cd/m², kontrast 1000:1 (dinamički 5000:1), sistemsko rešenje ( procesor - Intel Celeron M 1,5GHz, memorija - 2GB Compact Flash, DDRAM2 - 1GB, mrežni adapter 2xEthernet 10/100 BaseT), (6032 PD ili ekvivalentno)</t>
  </si>
  <si>
    <t>Softver za snimanje u H.264/MPEG-4 i MJPEG video formatu, licenciran za 12 IP kamera, mogućnost proširenja do maks. 64 IP kamere kroz dodatno licenciranje, zapis 100Mbit/s na serverskoj platformi za snimanje, pregled / snimanje materijala u QCIF/CIF/2CIF/4CIF/HD(720p/1080p)/Megapixel rezoluciji, maks. 25fps (PAL) po kanalu, mogućnost povezivanja do 32 simultane udaljene stanice na jednu platformu za snimanje (4 licence u osnovnom softverskom paketu), mogućnost udaljenog pristupa i nadgledanja preko web pretraživača, WAN podrška, pan/tilt/zoom funkcionalnost u prozoru softvera za svaku kameru, autentifikacija snimljenih materijala i watermark za eksportovane snimke, više nivoa autorizacije korisnika; podržava integraciju sa centralnim sistemom video nadzora u LAN okruženju i centralizovano upravljanje korisničkim pravima, događajima i alarmima (BOSCH Recording Station 12 IP, ili ekvivalentno)</t>
  </si>
  <si>
    <t>Profesionalni LCD monitor 26“ Full HD sledećih karakteristika: 1920x1080Px, Slika-u-slici (PIP) ili funkcija podeljenog ekrana, HDMI, DVI, VGA, S-Video ulazi. Dva kompozitna BNC ulaza i loop-through izlazi, visok kontrast 4,000:1. Ugao gledanja 178°. Ugrađeni zvučnici, 600 TV linija (BOSCH UML-262-90 ili ekvivalento)</t>
  </si>
  <si>
    <t>Montaža i povezivanje na postavljenu instalaciju fiksne Day/Night HD kamere</t>
  </si>
  <si>
    <t>Montaža i povezivanje na postavljenu instalaciju varifokalnog objektiva za HD kameru</t>
  </si>
  <si>
    <t>Montaža i povezivanje na postavljenu instalaciju aluminijumskog kućišta za spoljašnju montažu za Day/Night IP kamere</t>
  </si>
  <si>
    <t>Montaža i povezivanje na postavljenu instalaciju zglobnog nosača za kućište i kameru</t>
  </si>
  <si>
    <t>Montaža i povezivanje na postavljenu instalaciju napojnog bloka za kameru</t>
  </si>
  <si>
    <t>Montaža i povezivanje na postavljenu instalaciju dome IP antivandal kamere</t>
  </si>
  <si>
    <t>Montaža i povezivanje na postavljenu instalaciju indistrijskog računara - radne stanice</t>
  </si>
  <si>
    <t>Instalacija softvera sistema video nadzora</t>
  </si>
  <si>
    <t>Izrada Izvođačkog projekta</t>
  </si>
  <si>
    <t>UKUPNO SISTEM VIDEO NADZORA</t>
  </si>
  <si>
    <t>SISTEM STRUKTURNOG KABLIRANJA U OBJEKTU</t>
  </si>
  <si>
    <t xml:space="preserve">Napomena: Pasivna oprema strukturnog kabliranja treba biti tipa Panduit, Legrand ili ekvivalent     </t>
  </si>
  <si>
    <t xml:space="preserve">Dvostruka popunjena nazidna oklopljena utičnica RJ45 Cat.6A(Panduit CBX2AW-AY i Panduit CJS6H88TGY) ili ekvivalent </t>
  </si>
  <si>
    <t>Halogen free instalaciono rebrasto crevo sa svim fazonskim i spojnim elementima i obujmicama (3kom/1m), (Dietzel Univolt FX) ili ekvivalent: (postavljanje u objektu):</t>
  </si>
  <si>
    <t>Montaža dvostruke popunjene nazidne oklopljene utičnice RJ45 Cat.6A</t>
  </si>
  <si>
    <t>UKUPNO SISTEM STRUKTURNOG KABLIRANJA U OBJEKTU</t>
  </si>
  <si>
    <t>SISTEM AUTOMATSKE DOJAVE POŽARA</t>
  </si>
  <si>
    <t xml:space="preserve">Napomena: Sva navedena oprema po karakteristikama treba da odgovara opremi BOSCH ili ekvivalentno.  </t>
  </si>
  <si>
    <t>Adresibilna protivpožarna centrala (FPA-1200 ili ekvivalentno) opremljena sledećim elementima:</t>
  </si>
  <si>
    <t xml:space="preserve"> - čelično kućište (montaža na zid) sa poklopcem</t>
  </si>
  <si>
    <t xml:space="preserve"> - panel šine za postavljanje funkcionalnih modula</t>
  </si>
  <si>
    <t xml:space="preserve"> - držač za dve baterije i jedinicu za napajanje</t>
  </si>
  <si>
    <t xml:space="preserve"> - panel kontroler sa operativnim ekranom (mogućnost povezivanja štampača)</t>
  </si>
  <si>
    <t xml:space="preserve"> - funkcionalni modul za jednu adresibilnu petlju, sa mogućnošću priključenja do 127 LSN elemenata po petlji, maksimalne dužine petlje do 1600m i maksimalne potrošnje po petlji do 300mA</t>
  </si>
  <si>
    <t xml:space="preserve"> - modul za povezivanje konvencionalnih alarmnih sirena na centralu</t>
  </si>
  <si>
    <t xml:space="preserve"> - modul za povezivanje dojavnog automata </t>
  </si>
  <si>
    <t xml:space="preserve"> - kontrolni modul za baterije </t>
  </si>
  <si>
    <t xml:space="preserve"> - adresna kartica koja alocira 64 tačaka u sistemu</t>
  </si>
  <si>
    <t>Relejni modul sa 8 relejnih izlaza  (RML 0008 A ili ekvivalentno)</t>
  </si>
  <si>
    <t>Jedinica za napajanje, 24V/5A</t>
  </si>
  <si>
    <t>Akumulatorska baterija 12 VDC, 40Ah.</t>
  </si>
  <si>
    <t>Adresibilni optički detektor dima (FAP-O 420 ili ekvivalentno)</t>
  </si>
  <si>
    <t xml:space="preserve">Adresibilni detektor toplote sa dvojnim kriterijumom (termodiferencijalni  i termomaksimalni) (FAH-T 420 ili ekvivalentno) </t>
  </si>
  <si>
    <t>Podnožje za montažu detektora (MS 400 ili ekvivalentno)</t>
  </si>
  <si>
    <t>Unutrašnji ručni adresabilni javljač (FMC-210-DM-G-R ili ekvivalentno)</t>
  </si>
  <si>
    <t>Konvencionalna alarmna sirena (SG 200 ili ekvivalentno)</t>
  </si>
  <si>
    <t>Paralelni svetlosni indikator  (FAA-420-RI ili ekvivalentno)</t>
  </si>
  <si>
    <t>Komora za uzorkovanje vazduha iz ventilacionih kanala sa bazom za detektor i perforiranom metalnom cevi dužine 45,7cm (FAD-420-HS-EN i FAD-O420 ili ekvivalentno)</t>
  </si>
  <si>
    <t>Modul za povezivanje konvencionalne zone u petlju (FLM 420/4-CON ili ekvivalentno)</t>
  </si>
  <si>
    <t>Konvencionalni optički detektor dima u Ex izvedbi sa bazom (DO1101A-Eh ili ekvivalentno)</t>
  </si>
  <si>
    <t>Baza za konvencionalni optički detektor dima sa izolacijom od kratkog spoja u Ex izvedbi (D01101A-Ex-base ili ekvivalentno)</t>
  </si>
  <si>
    <t>Zener barijera (SB3 ili ekvivalentno.) sa ugrađenom galvanskom izolacijom (DCA1192 ili ekvivalentno)</t>
  </si>
  <si>
    <t>Instalacioni kabla tipa:</t>
  </si>
  <si>
    <t>-  J-H(St)H 2x2x0,8</t>
  </si>
  <si>
    <t>-  JE-H(St)H E30/FE180 2x2x0,8</t>
  </si>
  <si>
    <t>Halogen free rebrasto crevo sa svim fazonskim i spojnim elementima i obujmicama (3kom/1m), (Dietzel Univolt FX) ili ekvivalent: (postavljanje u objektu):</t>
  </si>
  <si>
    <t>Montaža i povezivanje na postavljenu instalaciju adresibilne protivpožarne centrale</t>
  </si>
  <si>
    <t>Montaža i povezivanje na postavljenu instalaciju relejnog modula</t>
  </si>
  <si>
    <t>Montaža i povezivanje na postavljenu instalaciju jedinice za napajanje</t>
  </si>
  <si>
    <t>Specijalna izolučena polietilenska cev PEVG 40/32 mm za natpritisak od 10 bara za uduvavanje optičkog kabla</t>
  </si>
  <si>
    <t>Dojavni automat  sa mogućnošću programiranja preko direktno priključenog ili udaljenog telefona, obezbeđuje glasovnu dojavu bilo kojoj alarmnoj centrali, ima 4 ulaza i 2 PGM izlaza, 4 telefonska mobilna broja, 1 instalaterski i 4 korisnička PIN koda, sa dužinom glasovnih poruka 4x15s ili 2x30s (VD 710 ParaVox ili ekvivalentno)</t>
  </si>
  <si>
    <t>- nominalna snaga 12W/100V sa izvodima 12/6/3/1,5W</t>
  </si>
  <si>
    <t>Bidirekcioni zvučni projektor, podržava standard EN54, IP 55 (LBC-3430/02 ili ekvivalentno)</t>
  </si>
  <si>
    <t>- ugao zračenja (1kHz / 4kHz) 160°/60°</t>
  </si>
  <si>
    <t>- SPL (1m / 1W / 1kHz) 91dB</t>
  </si>
  <si>
    <t>Montaža i povezivanje na postavljenu instalaciju bidirekcionog zvučnog projektora</t>
  </si>
  <si>
    <t>Perforirani kablovski regal od čeličnog lima.Obračun i plaćanje po metru dužnom, isporučenih kablovskih nosača, komplet sa montažnim priborom i elementima za horizontalna i vertikalna skretanja, preseka  100mm  x 60mm.</t>
  </si>
  <si>
    <t>- optičkim dupleks singlmodnim prespojnim kablom SC-LC 9/125, 1,6mm kabl, dužine 2m, LSZH (Panduit NKF9EL02S-LM02) i ekvivalent</t>
  </si>
  <si>
    <t>- prespojnim optičkim panelom (fioka) i kutijom 19", 1HU, sa 6 SC dupleks singlmodnih adaptera (Panduit NKFD1W6BLDSC) ili ekvivalent</t>
  </si>
  <si>
    <t xml:space="preserve"> - optičkim SC SM pigtail kablovima dužine 2m (Panduit F9B3-NM2Y) ili ekvivalent</t>
  </si>
  <si>
    <t xml:space="preserve"> - splajs kasetom za splajsovanje  do 24 vlakna sa priborom (Panduit FOSMF) ili ekvivalent</t>
  </si>
  <si>
    <t>Napojni uređaj za platformu iz tačke II.1 prema specifikaciji isporučioca(DC/DC pretvarač, invertor, baterija 48V, priključni i razvodni kablovi)</t>
  </si>
  <si>
    <t xml:space="preserve">Izrada Glavnog projekta kablovskih postrojenja </t>
  </si>
  <si>
    <t xml:space="preserve">Rekonstrukcija postojećeg centralnog staničnog uređaja za TKP u stanici Subotica prema tehničkom opisu </t>
  </si>
  <si>
    <t>Proširenje postojećeg centralnog uređaja i sinoptičke šeme u CDU SPEV Novi Sad i oživljavanje komandnog telefona za nove elemente upravljanja  pruge Subotica-Horgoš-državna granica</t>
  </si>
  <si>
    <t>- Akvizicijska stanica (sistemska jedinica, jedinica digitalnih ulaza/izlaza, jedinica analognih ulaza, jedinica za komunikaciju sa CDU SPEV)</t>
  </si>
  <si>
    <t>Ugradnja i povezivanje interfejsa na postojeću ŽAT centralu u stanici Subotica Teretna (odgovarajući prenosnik, pojačavač i amplitudski korektor)</t>
  </si>
  <si>
    <t>Layer 2 switch sa 24 24x10/100/1000TX portova i 4 TX/ SFP portova, upravljiv, ostale karakteristike date u tehničkim uslovima  (Allied Telesis AT-8000GS/24) ili ekvivalent sa:</t>
  </si>
  <si>
    <t>Cev PVC Ø 110/6m</t>
  </si>
  <si>
    <t>SLUŽBENO MESTO JAVNA SKLADIŠTA</t>
  </si>
  <si>
    <t>Izrada Elaborata uticaja kontaktne mreže na postojeće telekomunukacione kablove duž pruge, prema Prethodnih tehničkim uslovima  „Telekoma Srbija” ad</t>
  </si>
  <si>
    <t>Izrada Tehničkog rešenja izmeštanja, zaštite i obezbeđenja postojećih i planiranih TK objekata/kablova na mestima paralelnog vođenja i ukrštanja železničke pruge sa TK kablovima, prema Prethodnih tehničkim uslovima  „Telekoma Srbija” ad</t>
  </si>
  <si>
    <t xml:space="preserve">* Napomena: Tačne količine u okviru ove pozicije utvrdiće Izvođač radova nakon utvrđivanja stvarne dubine položenih kablova  „Telekoma Srbije“ ad </t>
  </si>
  <si>
    <r>
      <t xml:space="preserve">Isporuka i polaganje PVC cevi </t>
    </r>
    <r>
      <rPr>
        <sz val="11"/>
        <rFont val="Calibri"/>
        <family val="2"/>
        <charset val="186"/>
      </rPr>
      <t>Ø</t>
    </r>
    <r>
      <rPr>
        <sz val="11"/>
        <rFont val="Arial"/>
        <family val="2"/>
        <charset val="238"/>
      </rPr>
      <t>110mm na mestima prolaska glavne trase ispod pruge ili puta, kao i na mestima ukrštanja postojećih kablova  „Telekoma Srbije“ ad sa prugom</t>
    </r>
  </si>
  <si>
    <t>Troškovi nadzora stručnih službi „Telekoma Srbija” ad i drugih komunalnih preduzeća koje imaju instalacije u zoni radova</t>
  </si>
  <si>
    <r>
      <t xml:space="preserve">Isporuka i polaganje čeličnih polucevi </t>
    </r>
    <r>
      <rPr>
        <sz val="11"/>
        <rFont val="Calibri"/>
        <family val="2"/>
        <charset val="186"/>
      </rPr>
      <t>Ø</t>
    </r>
    <r>
      <rPr>
        <sz val="11"/>
        <rFont val="Arial"/>
        <family val="2"/>
        <charset val="238"/>
      </rPr>
      <t xml:space="preserve">110 za  zaštitu ugroženih kablova  „Telekoma Srbije“ ad* </t>
    </r>
  </si>
  <si>
    <t>REKAPITULACIJA - SLUŽBENO MESTO SUBOTICA JAVNA SKLADIŠTA</t>
  </si>
  <si>
    <t>Isporuka antene pojačanja min. 0dBd u skladu sa tehničkim uslovima uključujući i 10m RG213/U kabla sa konektorima za antenu i radio-stanicu</t>
  </si>
  <si>
    <t>Isporuka VRLA baterije 12V/33Ah sa priključnim kablom i stopicama</t>
  </si>
  <si>
    <t>Isporuka ostalog montažnog materijala (pocinkovana cev Ø 40mm, pričvrsnik cevi za objekat, uže za uzemljenje 16mm2 sa stopicama, kablovske vezice, držači vezica, šrafovi, PVC kablovice 12x12x2000,…)</t>
  </si>
  <si>
    <t>Isporuka radio-stanice Motorola GM360, ispravljača GPN6145, stonog mikrofona HMN3000, nosača za montažu na sto GLN7317, priključnih kablova u svemu prema tehničkim uslovima</t>
  </si>
  <si>
    <t>Prenosna radio stanica tipa Motorola GP340 podešena za UHF opseg rada us tanici Horgoš</t>
  </si>
  <si>
    <t>Tehnički pregled radio stanice</t>
  </si>
  <si>
    <t xml:space="preserve">Univerzalni Session Board Controller (Cisco CUBE ili sličan), sa pristupnim tačkama podrške za E1/PRI, za povezivanje sa fiksnom mrežom „Telekoma Srbije“ ad preko postojećeg priključka u stanici Subotica </t>
  </si>
  <si>
    <t>GPS prijemnik vremena sa antenom (Meinberg GPS170/LIU ili sličan), za povezivanje na čvorni SSU u stanici Subotica</t>
  </si>
  <si>
    <t>Ugradnja i povezivanje opreme, instalacija softvera, testiranje i puštanje u rad kompletnog prenosnog podsistema iz tačaka II.1 do II.7</t>
  </si>
  <si>
    <r>
      <t>Izolovano pocinkovano čelično uže 95 mm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za uzemljenje spoljnog ormana (2x10m)</t>
    </r>
  </si>
  <si>
    <r>
      <t>Izolovano pocinkovano čelično uže 95 mm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za uzemljenje ormana pružnog telefona (2x10 m)</t>
    </r>
  </si>
  <si>
    <t>Multiservisna SDH korisnička pristupna platforma CISCO ONS 15305 ili slična, sa kućištem, 32 E1 patch panelom 120Ω, optičkim servisnim modulom 2xSTM-4 1310nm, 8xE1 120Ω servisnim modulom, 6xE3/T3 75Ω servisnim modulom, 8xFE 10/100Base-TX servisnim modulom i 2xGE servisnim modulom</t>
  </si>
  <si>
    <r>
      <t xml:space="preserve">Antenski stub (čelična elektrovarena šavna cev </t>
    </r>
    <r>
      <rPr>
        <sz val="11"/>
        <color theme="1"/>
        <rFont val="Calibri"/>
        <family val="2"/>
        <charset val="186"/>
      </rPr>
      <t>Ø</t>
    </r>
    <r>
      <rPr>
        <sz val="11"/>
        <color theme="1"/>
        <rFont val="Arial"/>
        <family val="2"/>
        <charset val="238"/>
      </rPr>
      <t>76mm,L=6,5m) sa ankerima i uzemljenjem, za spoljnu montažu na zid TT prostorije</t>
    </r>
  </si>
  <si>
    <t>U K U P N O (RSD)</t>
  </si>
  <si>
    <t>Cena (RSD)</t>
  </si>
  <si>
    <t>pauš.</t>
  </si>
  <si>
    <t>Količina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</si>
</sst>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€-1]"/>
  </numFmts>
  <fonts count="8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10"/>
      <name val="Dutch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14"/>
      <color indexed="8"/>
      <name val="Arial"/>
      <family val="2"/>
    </font>
    <font>
      <sz val="11"/>
      <name val="Arial"/>
      <family val="2"/>
    </font>
    <font>
      <sz val="11"/>
      <color indexed="10"/>
      <name val="Arial"/>
      <family val="2"/>
    </font>
    <font>
      <sz val="11"/>
      <color indexed="8"/>
      <name val="Arial"/>
      <family val="2"/>
      <charset val="186"/>
    </font>
    <font>
      <sz val="11"/>
      <color indexed="10"/>
      <name val="Yu Arial"/>
      <family val="2"/>
    </font>
    <font>
      <sz val="11"/>
      <color indexed="8"/>
      <name val="Calibri"/>
      <family val="2"/>
      <charset val="186"/>
    </font>
    <font>
      <vertAlign val="superscript"/>
      <sz val="11"/>
      <color indexed="8"/>
      <name val="Arial"/>
      <family val="2"/>
      <charset val="186"/>
    </font>
    <font>
      <sz val="11"/>
      <color indexed="10"/>
      <name val="Arial"/>
      <family val="2"/>
      <charset val="186"/>
    </font>
    <font>
      <sz val="11"/>
      <name val="Calibri"/>
      <family val="2"/>
      <charset val="186"/>
    </font>
    <font>
      <sz val="11"/>
      <color indexed="30"/>
      <name val="Arial"/>
      <family val="2"/>
    </font>
    <font>
      <sz val="11"/>
      <color indexed="56"/>
      <name val="Arial"/>
      <family val="2"/>
    </font>
    <font>
      <sz val="11"/>
      <color indexed="30"/>
      <name val="Calibri"/>
      <family val="2"/>
    </font>
    <font>
      <b/>
      <sz val="12"/>
      <name val="Arial"/>
      <family val="2"/>
      <charset val="186"/>
    </font>
    <font>
      <b/>
      <sz val="11"/>
      <name val="Arial"/>
      <family val="2"/>
      <charset val="186"/>
    </font>
    <font>
      <sz val="12"/>
      <color indexed="8"/>
      <name val="Arial"/>
      <family val="2"/>
    </font>
    <font>
      <sz val="8"/>
      <name val="Calibri"/>
      <family val="2"/>
      <charset val="238"/>
    </font>
    <font>
      <sz val="12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1"/>
      <color indexed="10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sz val="12"/>
      <color indexed="8"/>
      <name val="Calibri"/>
      <family val="2"/>
      <charset val="238"/>
    </font>
    <font>
      <b/>
      <sz val="12"/>
      <color indexed="8"/>
      <name val="Arial"/>
      <family val="2"/>
      <charset val="238"/>
    </font>
    <font>
      <sz val="11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name val="Arial CE"/>
      <family val="2"/>
      <charset val="238"/>
    </font>
    <font>
      <sz val="11"/>
      <color indexed="8"/>
      <name val="Arial"/>
      <family val="2"/>
      <charset val="238"/>
    </font>
    <font>
      <sz val="11"/>
      <color indexed="8"/>
      <name val="Arial"/>
      <family val="2"/>
      <charset val="186"/>
    </font>
    <font>
      <b/>
      <sz val="11"/>
      <color indexed="8"/>
      <name val="Calibri"/>
      <family val="2"/>
      <charset val="238"/>
    </font>
    <font>
      <b/>
      <sz val="11"/>
      <color indexed="8"/>
      <name val="Arial"/>
      <family val="2"/>
      <charset val="186"/>
    </font>
    <font>
      <sz val="11"/>
      <color indexed="17"/>
      <name val="Arial"/>
      <family val="2"/>
    </font>
    <font>
      <sz val="11"/>
      <color indexed="8"/>
      <name val="Calibri"/>
      <family val="2"/>
      <charset val="238"/>
    </font>
    <font>
      <sz val="11"/>
      <color indexed="8"/>
      <name val="Arial"/>
      <family val="2"/>
      <charset val="186"/>
    </font>
    <font>
      <sz val="10.5"/>
      <color indexed="8"/>
      <name val="Arial"/>
      <family val="2"/>
    </font>
    <font>
      <sz val="11"/>
      <name val="Calibri"/>
      <family val="2"/>
      <charset val="238"/>
    </font>
    <font>
      <sz val="11"/>
      <color indexed="10"/>
      <name val="Arial"/>
      <family val="2"/>
      <charset val="186"/>
    </font>
    <font>
      <b/>
      <sz val="12"/>
      <name val="Arial"/>
      <family val="2"/>
    </font>
    <font>
      <sz val="11"/>
      <color indexed="8"/>
      <name val="Arial"/>
      <family val="2"/>
      <charset val="186"/>
    </font>
    <font>
      <sz val="11"/>
      <color theme="1"/>
      <name val="Arial"/>
      <family val="2"/>
      <charset val="186"/>
    </font>
    <font>
      <sz val="11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</font>
    <font>
      <b/>
      <sz val="11"/>
      <name val="Arial"/>
      <family val="2"/>
    </font>
    <font>
      <b/>
      <sz val="14"/>
      <name val="Arial"/>
      <family val="2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Yu Arial"/>
      <family val="2"/>
    </font>
    <font>
      <sz val="10.5"/>
      <name val="Arial"/>
      <family val="2"/>
    </font>
    <font>
      <sz val="12"/>
      <name val="Arial"/>
      <family val="2"/>
    </font>
    <font>
      <sz val="11"/>
      <color rgb="FFFF000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Calibri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  <charset val="238"/>
    </font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186"/>
    </font>
    <font>
      <b/>
      <sz val="12"/>
      <color theme="1"/>
      <name val="Arial"/>
      <family val="2"/>
      <charset val="186"/>
    </font>
    <font>
      <b/>
      <sz val="11"/>
      <color theme="1"/>
      <name val="Arial"/>
      <family val="2"/>
      <charset val="186"/>
    </font>
    <font>
      <sz val="12"/>
      <color theme="1"/>
      <name val="Arial"/>
      <family val="2"/>
    </font>
    <font>
      <sz val="11"/>
      <color rgb="FFFF000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medium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8"/>
      </right>
      <top style="medium">
        <color indexed="64"/>
      </top>
      <bottom style="double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8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</borders>
  <cellStyleXfs count="8">
    <xf numFmtId="0" fontId="0" fillId="0" borderId="0"/>
    <xf numFmtId="0" fontId="8" fillId="0" borderId="1">
      <alignment horizontal="center"/>
    </xf>
    <xf numFmtId="0" fontId="2" fillId="0" borderId="0"/>
    <xf numFmtId="0" fontId="5" fillId="0" borderId="0"/>
    <xf numFmtId="0" fontId="3" fillId="0" borderId="0"/>
    <xf numFmtId="0" fontId="2" fillId="0" borderId="0"/>
    <xf numFmtId="0" fontId="2" fillId="0" borderId="0"/>
    <xf numFmtId="0" fontId="36" fillId="0" borderId="0"/>
  </cellStyleXfs>
  <cellXfs count="852"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Fill="1"/>
    <xf numFmtId="0" fontId="4" fillId="0" borderId="0" xfId="0" applyFont="1" applyBorder="1" applyAlignment="1">
      <alignment vertical="top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4" fontId="4" fillId="0" borderId="0" xfId="0" applyNumberFormat="1" applyFont="1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top" wrapText="1"/>
    </xf>
    <xf numFmtId="0" fontId="1" fillId="0" borderId="0" xfId="0" applyFont="1"/>
    <xf numFmtId="0" fontId="7" fillId="0" borderId="0" xfId="0" applyFont="1"/>
    <xf numFmtId="0" fontId="1" fillId="0" borderId="0" xfId="0" applyFont="1" applyAlignment="1">
      <alignment vertical="top"/>
    </xf>
    <xf numFmtId="0" fontId="1" fillId="0" borderId="0" xfId="0" applyFont="1" applyAlignment="1">
      <alignment wrapText="1"/>
    </xf>
    <xf numFmtId="0" fontId="9" fillId="2" borderId="2" xfId="0" applyFont="1" applyFill="1" applyBorder="1" applyAlignment="1">
      <alignment horizontal="center"/>
    </xf>
    <xf numFmtId="0" fontId="6" fillId="0" borderId="3" xfId="0" applyFont="1" applyBorder="1" applyAlignment="1">
      <alignment horizontal="center" wrapText="1"/>
    </xf>
    <xf numFmtId="0" fontId="9" fillId="2" borderId="4" xfId="0" applyFont="1" applyFill="1" applyBorder="1" applyAlignment="1">
      <alignment horizontal="center"/>
    </xf>
    <xf numFmtId="0" fontId="6" fillId="3" borderId="3" xfId="0" applyFont="1" applyFill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vertical="top" wrapText="1"/>
    </xf>
    <xf numFmtId="0" fontId="6" fillId="4" borderId="5" xfId="0" applyFont="1" applyFill="1" applyBorder="1" applyAlignment="1">
      <alignment horizontal="right" wrapText="1"/>
    </xf>
    <xf numFmtId="0" fontId="6" fillId="4" borderId="6" xfId="0" applyFont="1" applyFill="1" applyBorder="1" applyAlignment="1">
      <alignment horizontal="center" wrapText="1"/>
    </xf>
    <xf numFmtId="0" fontId="6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/>
    </xf>
    <xf numFmtId="0" fontId="1" fillId="0" borderId="10" xfId="0" applyFont="1" applyBorder="1" applyAlignment="1">
      <alignment vertical="top" wrapText="1"/>
    </xf>
    <xf numFmtId="0" fontId="1" fillId="0" borderId="10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6" fillId="0" borderId="11" xfId="0" applyFont="1" applyBorder="1" applyAlignment="1">
      <alignment vertical="top" wrapText="1"/>
    </xf>
    <xf numFmtId="0" fontId="6" fillId="3" borderId="12" xfId="0" applyFont="1" applyFill="1" applyBorder="1" applyAlignment="1">
      <alignment vertical="top" wrapText="1"/>
    </xf>
    <xf numFmtId="0" fontId="6" fillId="0" borderId="14" xfId="0" applyFont="1" applyBorder="1" applyAlignment="1">
      <alignment horizontal="center" vertical="center"/>
    </xf>
    <xf numFmtId="0" fontId="14" fillId="3" borderId="14" xfId="0" quotePrefix="1" applyFont="1" applyFill="1" applyBorder="1" applyAlignment="1">
      <alignment vertical="top" wrapText="1"/>
    </xf>
    <xf numFmtId="0" fontId="6" fillId="0" borderId="9" xfId="0" applyFont="1" applyBorder="1" applyAlignment="1">
      <alignment horizontal="center"/>
    </xf>
    <xf numFmtId="0" fontId="14" fillId="3" borderId="8" xfId="0" quotePrefix="1" applyFont="1" applyFill="1" applyBorder="1" applyAlignment="1">
      <alignment vertical="top" wrapText="1"/>
    </xf>
    <xf numFmtId="0" fontId="6" fillId="3" borderId="9" xfId="0" applyFont="1" applyFill="1" applyBorder="1" applyAlignment="1">
      <alignment vertical="top" wrapText="1"/>
    </xf>
    <xf numFmtId="0" fontId="6" fillId="0" borderId="14" xfId="0" applyFont="1" applyBorder="1" applyAlignment="1">
      <alignment horizontal="center"/>
    </xf>
    <xf numFmtId="0" fontId="1" fillId="0" borderId="0" xfId="0" applyFont="1" applyBorder="1" applyAlignment="1">
      <alignment vertical="top" wrapText="1"/>
    </xf>
    <xf numFmtId="0" fontId="1" fillId="0" borderId="10" xfId="0" applyFont="1" applyBorder="1"/>
    <xf numFmtId="0" fontId="6" fillId="0" borderId="8" xfId="0" applyFont="1" applyBorder="1" applyAlignment="1">
      <alignment horizontal="center" vertical="center" wrapText="1"/>
    </xf>
    <xf numFmtId="0" fontId="1" fillId="0" borderId="0" xfId="0" applyFont="1" applyBorder="1"/>
    <xf numFmtId="0" fontId="14" fillId="0" borderId="3" xfId="0" applyFont="1" applyBorder="1" applyAlignment="1">
      <alignment horizontal="left" vertical="top" wrapText="1"/>
    </xf>
    <xf numFmtId="0" fontId="6" fillId="0" borderId="14" xfId="0" applyFont="1" applyBorder="1" applyAlignment="1">
      <alignment vertical="top" wrapText="1"/>
    </xf>
    <xf numFmtId="0" fontId="14" fillId="0" borderId="9" xfId="0" applyFont="1" applyBorder="1" applyAlignment="1">
      <alignment vertical="top" wrapText="1"/>
    </xf>
    <xf numFmtId="0" fontId="6" fillId="0" borderId="14" xfId="0" applyFont="1" applyFill="1" applyBorder="1" applyAlignment="1">
      <alignment horizontal="center"/>
    </xf>
    <xf numFmtId="3" fontId="6" fillId="0" borderId="9" xfId="0" applyNumberFormat="1" applyFont="1" applyBorder="1" applyAlignment="1">
      <alignment horizontal="right" wrapText="1"/>
    </xf>
    <xf numFmtId="3" fontId="6" fillId="0" borderId="3" xfId="0" applyNumberFormat="1" applyFont="1" applyBorder="1" applyAlignment="1">
      <alignment horizontal="right" wrapText="1"/>
    </xf>
    <xf numFmtId="0" fontId="6" fillId="0" borderId="9" xfId="0" applyFont="1" applyBorder="1" applyAlignment="1">
      <alignment vertical="top" wrapText="1"/>
    </xf>
    <xf numFmtId="0" fontId="12" fillId="0" borderId="14" xfId="0" applyFont="1" applyBorder="1" applyAlignment="1">
      <alignment vertical="center" wrapText="1"/>
    </xf>
    <xf numFmtId="0" fontId="12" fillId="0" borderId="14" xfId="0" applyFont="1" applyBorder="1" applyAlignment="1">
      <alignment wrapText="1"/>
    </xf>
    <xf numFmtId="0" fontId="4" fillId="0" borderId="14" xfId="0" applyFont="1" applyBorder="1" applyAlignment="1">
      <alignment wrapText="1"/>
    </xf>
    <xf numFmtId="4" fontId="13" fillId="0" borderId="14" xfId="0" applyNumberFormat="1" applyFont="1" applyBorder="1" applyAlignment="1">
      <alignment horizontal="right"/>
    </xf>
    <xf numFmtId="0" fontId="6" fillId="0" borderId="8" xfId="0" applyFont="1" applyBorder="1" applyAlignment="1">
      <alignment vertical="top" wrapText="1"/>
    </xf>
    <xf numFmtId="4" fontId="6" fillId="0" borderId="9" xfId="0" applyNumberFormat="1" applyFont="1" applyBorder="1" applyAlignment="1">
      <alignment horizontal="right" wrapText="1"/>
    </xf>
    <xf numFmtId="3" fontId="6" fillId="0" borderId="8" xfId="0" applyNumberFormat="1" applyFont="1" applyBorder="1" applyAlignment="1">
      <alignment horizontal="right" wrapText="1"/>
    </xf>
    <xf numFmtId="3" fontId="12" fillId="0" borderId="8" xfId="0" applyNumberFormat="1" applyFont="1" applyBorder="1" applyAlignment="1">
      <alignment horizontal="right" wrapText="1"/>
    </xf>
    <xf numFmtId="3" fontId="21" fillId="0" borderId="8" xfId="0" applyNumberFormat="1" applyFont="1" applyBorder="1" applyAlignment="1">
      <alignment horizontal="right" wrapText="1"/>
    </xf>
    <xf numFmtId="0" fontId="22" fillId="0" borderId="0" xfId="0" applyFont="1" applyAlignment="1">
      <alignment vertical="top" wrapText="1"/>
    </xf>
    <xf numFmtId="0" fontId="23" fillId="0" borderId="0" xfId="0" applyFont="1" applyBorder="1" applyAlignment="1">
      <alignment vertical="top"/>
    </xf>
    <xf numFmtId="0" fontId="24" fillId="0" borderId="0" xfId="0" applyFont="1" applyBorder="1" applyAlignment="1">
      <alignment vertical="top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Border="1"/>
    <xf numFmtId="4" fontId="24" fillId="0" borderId="0" xfId="0" applyNumberFormat="1" applyFont="1" applyBorder="1" applyAlignment="1">
      <alignment horizontal="right"/>
    </xf>
    <xf numFmtId="4" fontId="24" fillId="0" borderId="0" xfId="0" applyNumberFormat="1" applyFont="1" applyBorder="1"/>
    <xf numFmtId="0" fontId="24" fillId="0" borderId="20" xfId="0" applyFont="1" applyBorder="1" applyAlignment="1">
      <alignment horizontal="center" vertical="center"/>
    </xf>
    <xf numFmtId="0" fontId="24" fillId="0" borderId="20" xfId="0" applyFont="1" applyBorder="1" applyAlignment="1">
      <alignment vertical="top"/>
    </xf>
    <xf numFmtId="0" fontId="24" fillId="0" borderId="20" xfId="0" applyFont="1" applyBorder="1"/>
    <xf numFmtId="4" fontId="24" fillId="0" borderId="20" xfId="0" applyNumberFormat="1" applyFont="1" applyBorder="1" applyAlignment="1">
      <alignment horizontal="right"/>
    </xf>
    <xf numFmtId="4" fontId="24" fillId="0" borderId="20" xfId="0" applyNumberFormat="1" applyFont="1" applyBorder="1"/>
    <xf numFmtId="16" fontId="11" fillId="4" borderId="14" xfId="0" quotePrefix="1" applyNumberFormat="1" applyFont="1" applyFill="1" applyBorder="1" applyAlignment="1">
      <alignment horizontal="center"/>
    </xf>
    <xf numFmtId="0" fontId="28" fillId="0" borderId="0" xfId="0" applyFont="1"/>
    <xf numFmtId="4" fontId="31" fillId="0" borderId="0" xfId="0" applyNumberFormat="1" applyFont="1" applyBorder="1"/>
    <xf numFmtId="4" fontId="31" fillId="0" borderId="20" xfId="0" applyNumberFormat="1" applyFont="1" applyBorder="1"/>
    <xf numFmtId="0" fontId="32" fillId="0" borderId="0" xfId="0" applyFont="1" applyBorder="1" applyAlignment="1">
      <alignment horizontal="center" vertical="center"/>
    </xf>
    <xf numFmtId="0" fontId="32" fillId="0" borderId="0" xfId="0" applyFont="1" applyBorder="1"/>
    <xf numFmtId="4" fontId="32" fillId="0" borderId="0" xfId="0" applyNumberFormat="1" applyFont="1" applyBorder="1" applyAlignment="1">
      <alignment horizontal="right"/>
    </xf>
    <xf numFmtId="4" fontId="32" fillId="0" borderId="0" xfId="0" applyNumberFormat="1" applyFont="1" applyBorder="1"/>
    <xf numFmtId="0" fontId="33" fillId="0" borderId="0" xfId="0" applyFont="1"/>
    <xf numFmtId="49" fontId="4" fillId="0" borderId="14" xfId="0" applyNumberFormat="1" applyFont="1" applyBorder="1" applyAlignment="1">
      <alignment horizontal="left" vertical="center" wrapText="1"/>
    </xf>
    <xf numFmtId="164" fontId="37" fillId="0" borderId="0" xfId="0" applyNumberFormat="1" applyFont="1" applyBorder="1"/>
    <xf numFmtId="49" fontId="12" fillId="0" borderId="14" xfId="0" applyNumberFormat="1" applyFont="1" applyBorder="1" applyAlignment="1">
      <alignment horizontal="left" vertical="center" wrapText="1"/>
    </xf>
    <xf numFmtId="49" fontId="12" fillId="0" borderId="17" xfId="0" applyNumberFormat="1" applyFont="1" applyBorder="1" applyAlignment="1">
      <alignment horizontal="left" vertical="center" wrapText="1"/>
    </xf>
    <xf numFmtId="49" fontId="4" fillId="0" borderId="22" xfId="0" applyNumberFormat="1" applyFont="1" applyBorder="1" applyAlignment="1">
      <alignment horizontal="left" vertical="center" wrapText="1"/>
    </xf>
    <xf numFmtId="0" fontId="33" fillId="0" borderId="0" xfId="0" applyFont="1" applyAlignment="1"/>
    <xf numFmtId="49" fontId="4" fillId="0" borderId="3" xfId="0" applyNumberFormat="1" applyFont="1" applyBorder="1" applyAlignment="1">
      <alignment horizontal="left" vertical="center" wrapText="1"/>
    </xf>
    <xf numFmtId="0" fontId="6" fillId="0" borderId="24" xfId="0" applyFont="1" applyBorder="1" applyAlignment="1">
      <alignment horizontal="center" wrapText="1"/>
    </xf>
    <xf numFmtId="0" fontId="6" fillId="0" borderId="12" xfId="0" applyFont="1" applyBorder="1" applyAlignment="1">
      <alignment horizontal="center"/>
    </xf>
    <xf numFmtId="0" fontId="6" fillId="0" borderId="12" xfId="0" applyFont="1" applyBorder="1" applyAlignment="1">
      <alignment vertical="top" wrapText="1"/>
    </xf>
    <xf numFmtId="0" fontId="6" fillId="0" borderId="1" xfId="0" applyFont="1" applyBorder="1" applyAlignment="1">
      <alignment horizontal="center" wrapText="1"/>
    </xf>
    <xf numFmtId="0" fontId="6" fillId="0" borderId="12" xfId="0" quotePrefix="1" applyFont="1" applyBorder="1" applyAlignment="1">
      <alignment vertical="top" wrapText="1"/>
    </xf>
    <xf numFmtId="0" fontId="6" fillId="0" borderId="25" xfId="0" applyFont="1" applyBorder="1" applyAlignment="1">
      <alignment horizontal="center" wrapText="1"/>
    </xf>
    <xf numFmtId="49" fontId="38" fillId="0" borderId="11" xfId="0" applyNumberFormat="1" applyFont="1" applyFill="1" applyBorder="1" applyAlignment="1">
      <alignment horizontal="left" vertical="top" wrapText="1"/>
    </xf>
    <xf numFmtId="0" fontId="6" fillId="0" borderId="24" xfId="0" applyFont="1" applyBorder="1" applyAlignment="1">
      <alignment vertical="top" wrapText="1"/>
    </xf>
    <xf numFmtId="0" fontId="39" fillId="0" borderId="14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wrapText="1"/>
    </xf>
    <xf numFmtId="0" fontId="6" fillId="3" borderId="12" xfId="0" quotePrefix="1" applyFont="1" applyFill="1" applyBorder="1" applyAlignment="1">
      <alignment vertical="top" wrapText="1"/>
    </xf>
    <xf numFmtId="0" fontId="14" fillId="3" borderId="12" xfId="0" applyFont="1" applyFill="1" applyBorder="1" applyAlignment="1">
      <alignment vertical="top" wrapText="1"/>
    </xf>
    <xf numFmtId="0" fontId="14" fillId="3" borderId="12" xfId="0" quotePrefix="1" applyFont="1" applyFill="1" applyBorder="1" applyAlignment="1">
      <alignment vertical="top" wrapText="1"/>
    </xf>
    <xf numFmtId="0" fontId="39" fillId="0" borderId="8" xfId="0" applyFont="1" applyBorder="1" applyAlignment="1">
      <alignment horizontal="center" vertical="center"/>
    </xf>
    <xf numFmtId="0" fontId="39" fillId="0" borderId="12" xfId="0" applyFont="1" applyBorder="1" applyAlignment="1">
      <alignment horizontal="center"/>
    </xf>
    <xf numFmtId="0" fontId="14" fillId="3" borderId="17" xfId="0" quotePrefix="1" applyFont="1" applyFill="1" applyBorder="1" applyAlignment="1">
      <alignment vertical="top" wrapText="1"/>
    </xf>
    <xf numFmtId="0" fontId="6" fillId="0" borderId="17" xfId="0" applyFont="1" applyBorder="1" applyAlignment="1">
      <alignment horizontal="center"/>
    </xf>
    <xf numFmtId="0" fontId="39" fillId="0" borderId="17" xfId="0" applyFont="1" applyBorder="1" applyAlignment="1">
      <alignment horizontal="center" vertical="center"/>
    </xf>
    <xf numFmtId="0" fontId="6" fillId="4" borderId="27" xfId="0" applyFont="1" applyFill="1" applyBorder="1" applyAlignment="1">
      <alignment horizontal="right" wrapText="1"/>
    </xf>
    <xf numFmtId="0" fontId="6" fillId="4" borderId="28" xfId="0" applyFont="1" applyFill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3" fontId="42" fillId="0" borderId="11" xfId="0" applyNumberFormat="1" applyFont="1" applyBorder="1" applyAlignment="1">
      <alignment horizontal="right" wrapText="1"/>
    </xf>
    <xf numFmtId="0" fontId="6" fillId="0" borderId="3" xfId="0" applyNumberFormat="1" applyFont="1" applyBorder="1" applyAlignment="1">
      <alignment vertical="top" wrapText="1"/>
    </xf>
    <xf numFmtId="0" fontId="28" fillId="0" borderId="17" xfId="0" applyFont="1" applyBorder="1" applyAlignment="1">
      <alignment horizontal="left" wrapText="1"/>
    </xf>
    <xf numFmtId="0" fontId="28" fillId="0" borderId="17" xfId="0" applyFont="1" applyBorder="1" applyAlignment="1">
      <alignment horizontal="center"/>
    </xf>
    <xf numFmtId="0" fontId="28" fillId="0" borderId="14" xfId="0" applyFont="1" applyBorder="1" applyAlignment="1">
      <alignment horizontal="left" wrapText="1"/>
    </xf>
    <xf numFmtId="0" fontId="28" fillId="0" borderId="14" xfId="0" applyFont="1" applyBorder="1" applyAlignment="1">
      <alignment horizontal="center"/>
    </xf>
    <xf numFmtId="0" fontId="12" fillId="0" borderId="14" xfId="0" quotePrefix="1" applyFont="1" applyBorder="1" applyAlignment="1">
      <alignment wrapText="1"/>
    </xf>
    <xf numFmtId="0" fontId="4" fillId="0" borderId="12" xfId="0" applyFont="1" applyBorder="1" applyAlignment="1">
      <alignment wrapText="1"/>
    </xf>
    <xf numFmtId="0" fontId="12" fillId="0" borderId="11" xfId="0" applyFont="1" applyBorder="1" applyAlignment="1">
      <alignment wrapText="1"/>
    </xf>
    <xf numFmtId="0" fontId="12" fillId="0" borderId="12" xfId="0" applyFont="1" applyBorder="1" applyAlignment="1">
      <alignment wrapText="1"/>
    </xf>
    <xf numFmtId="0" fontId="12" fillId="0" borderId="8" xfId="0" quotePrefix="1" applyFont="1" applyBorder="1" applyAlignment="1">
      <alignment wrapText="1"/>
    </xf>
    <xf numFmtId="3" fontId="12" fillId="0" borderId="11" xfId="0" applyNumberFormat="1" applyFont="1" applyBorder="1" applyAlignment="1">
      <alignment horizontal="right" wrapText="1"/>
    </xf>
    <xf numFmtId="3" fontId="12" fillId="0" borderId="12" xfId="0" applyNumberFormat="1" applyFont="1" applyBorder="1" applyAlignment="1">
      <alignment horizontal="right" wrapText="1"/>
    </xf>
    <xf numFmtId="0" fontId="12" fillId="0" borderId="17" xfId="0" quotePrefix="1" applyFont="1" applyBorder="1" applyAlignment="1">
      <alignment wrapText="1"/>
    </xf>
    <xf numFmtId="0" fontId="44" fillId="0" borderId="17" xfId="0" applyFont="1" applyBorder="1" applyAlignment="1">
      <alignment horizontal="center" vertical="center" wrapText="1"/>
    </xf>
    <xf numFmtId="0" fontId="44" fillId="0" borderId="14" xfId="0" applyFont="1" applyBorder="1" applyAlignment="1">
      <alignment horizontal="center" vertical="center" wrapText="1"/>
    </xf>
    <xf numFmtId="0" fontId="45" fillId="0" borderId="14" xfId="0" applyFont="1" applyBorder="1" applyAlignment="1">
      <alignment vertical="top" wrapText="1"/>
    </xf>
    <xf numFmtId="0" fontId="6" fillId="4" borderId="5" xfId="0" applyFont="1" applyFill="1" applyBorder="1" applyAlignment="1">
      <alignment horizontal="right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8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3" fontId="6" fillId="0" borderId="11" xfId="0" applyNumberFormat="1" applyFont="1" applyBorder="1" applyAlignment="1">
      <alignment horizontal="right" wrapText="1"/>
    </xf>
    <xf numFmtId="3" fontId="6" fillId="0" borderId="12" xfId="0" applyNumberFormat="1" applyFont="1" applyBorder="1" applyAlignment="1">
      <alignment horizontal="right" wrapText="1"/>
    </xf>
    <xf numFmtId="0" fontId="6" fillId="0" borderId="30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18" xfId="0" applyFont="1" applyBorder="1" applyAlignment="1">
      <alignment vertical="top" wrapText="1"/>
    </xf>
    <xf numFmtId="0" fontId="6" fillId="0" borderId="3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3" fontId="20" fillId="0" borderId="11" xfId="0" applyNumberFormat="1" applyFont="1" applyBorder="1" applyAlignment="1">
      <alignment horizontal="right" wrapText="1"/>
    </xf>
    <xf numFmtId="0" fontId="6" fillId="0" borderId="8" xfId="0" quotePrefix="1" applyFont="1" applyBorder="1" applyAlignment="1">
      <alignment vertical="top" wrapText="1"/>
    </xf>
    <xf numFmtId="3" fontId="6" fillId="0" borderId="25" xfId="0" applyNumberFormat="1" applyFont="1" applyBorder="1" applyAlignment="1">
      <alignment horizontal="right" wrapText="1"/>
    </xf>
    <xf numFmtId="0" fontId="6" fillId="0" borderId="30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44" fillId="0" borderId="10" xfId="0" applyFont="1" applyBorder="1" applyAlignment="1">
      <alignment horizontal="center"/>
    </xf>
    <xf numFmtId="0" fontId="14" fillId="0" borderId="17" xfId="0" applyFont="1" applyBorder="1" applyAlignment="1">
      <alignment horizontal="center" vertical="center"/>
    </xf>
    <xf numFmtId="0" fontId="14" fillId="0" borderId="17" xfId="0" applyFont="1" applyBorder="1" applyAlignment="1">
      <alignment horizontal="left" vertical="center"/>
    </xf>
    <xf numFmtId="4" fontId="6" fillId="0" borderId="17" xfId="0" applyNumberFormat="1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/>
    </xf>
    <xf numFmtId="4" fontId="6" fillId="0" borderId="14" xfId="0" applyNumberFormat="1" applyFont="1" applyBorder="1" applyAlignment="1">
      <alignment horizontal="center" vertical="center" wrapText="1"/>
    </xf>
    <xf numFmtId="0" fontId="14" fillId="0" borderId="30" xfId="0" applyFont="1" applyBorder="1" applyAlignment="1">
      <alignment horizontal="left" vertical="top" wrapText="1"/>
    </xf>
    <xf numFmtId="0" fontId="14" fillId="0" borderId="18" xfId="0" applyFont="1" applyBorder="1" applyAlignment="1">
      <alignment horizontal="left" vertical="top" wrapText="1"/>
    </xf>
    <xf numFmtId="49" fontId="28" fillId="0" borderId="11" xfId="0" applyNumberFormat="1" applyFont="1" applyFill="1" applyBorder="1" applyAlignment="1">
      <alignment horizontal="left" vertical="top" wrapText="1"/>
    </xf>
    <xf numFmtId="0" fontId="6" fillId="0" borderId="8" xfId="0" applyFont="1" applyBorder="1" applyAlignment="1">
      <alignment horizontal="right" wrapText="1"/>
    </xf>
    <xf numFmtId="3" fontId="12" fillId="0" borderId="14" xfId="0" applyNumberFormat="1" applyFont="1" applyBorder="1" applyAlignment="1">
      <alignment horizontal="right" wrapText="1"/>
    </xf>
    <xf numFmtId="0" fontId="49" fillId="0" borderId="10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right" wrapText="1"/>
    </xf>
    <xf numFmtId="0" fontId="1" fillId="0" borderId="0" xfId="0" applyFont="1" applyAlignment="1">
      <alignment wrapText="1"/>
    </xf>
    <xf numFmtId="0" fontId="14" fillId="0" borderId="10" xfId="0" applyFont="1" applyBorder="1" applyAlignment="1">
      <alignment horizontal="left" vertical="top" wrapText="1"/>
    </xf>
    <xf numFmtId="0" fontId="14" fillId="0" borderId="11" xfId="0" applyFont="1" applyBorder="1" applyAlignment="1">
      <alignment horizontal="left" vertical="top" wrapText="1"/>
    </xf>
    <xf numFmtId="0" fontId="14" fillId="0" borderId="12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vertical="top"/>
    </xf>
    <xf numFmtId="0" fontId="23" fillId="0" borderId="20" xfId="0" applyFont="1" applyBorder="1" applyAlignment="1">
      <alignment horizontal="center" vertical="top"/>
    </xf>
    <xf numFmtId="0" fontId="23" fillId="0" borderId="0" xfId="0" applyFont="1" applyBorder="1" applyAlignment="1">
      <alignment vertical="top"/>
    </xf>
    <xf numFmtId="0" fontId="54" fillId="0" borderId="0" xfId="0" applyFont="1"/>
    <xf numFmtId="0" fontId="55" fillId="0" borderId="0" xfId="0" applyFont="1"/>
    <xf numFmtId="0" fontId="54" fillId="0" borderId="0" xfId="0" applyFont="1" applyAlignment="1">
      <alignment vertical="top"/>
    </xf>
    <xf numFmtId="16" fontId="56" fillId="4" borderId="14" xfId="0" quotePrefix="1" applyNumberFormat="1" applyFont="1" applyFill="1" applyBorder="1" applyAlignment="1">
      <alignment horizontal="center"/>
    </xf>
    <xf numFmtId="0" fontId="48" fillId="2" borderId="2" xfId="0" applyFont="1" applyFill="1" applyBorder="1" applyAlignment="1">
      <alignment horizontal="center"/>
    </xf>
    <xf numFmtId="0" fontId="54" fillId="0" borderId="0" xfId="0" applyFont="1" applyAlignment="1">
      <alignment wrapText="1"/>
    </xf>
    <xf numFmtId="0" fontId="12" fillId="0" borderId="24" xfId="0" applyFont="1" applyBorder="1" applyAlignment="1">
      <alignment vertical="top" wrapText="1"/>
    </xf>
    <xf numFmtId="0" fontId="12" fillId="0" borderId="24" xfId="0" applyFont="1" applyBorder="1" applyAlignment="1">
      <alignment horizontal="center" wrapText="1"/>
    </xf>
    <xf numFmtId="0" fontId="12" fillId="0" borderId="12" xfId="0" quotePrefix="1" applyFont="1" applyBorder="1" applyAlignment="1">
      <alignment vertical="top" wrapText="1"/>
    </xf>
    <xf numFmtId="0" fontId="12" fillId="0" borderId="1" xfId="0" applyFont="1" applyBorder="1" applyAlignment="1">
      <alignment horizontal="center" wrapText="1"/>
    </xf>
    <xf numFmtId="0" fontId="12" fillId="0" borderId="12" xfId="0" applyFont="1" applyBorder="1" applyAlignment="1">
      <alignment vertical="top" wrapText="1"/>
    </xf>
    <xf numFmtId="0" fontId="12" fillId="0" borderId="8" xfId="0" applyFont="1" applyBorder="1" applyAlignment="1">
      <alignment vertical="top" wrapText="1"/>
    </xf>
    <xf numFmtId="0" fontId="12" fillId="0" borderId="3" xfId="0" applyFont="1" applyBorder="1" applyAlignment="1">
      <alignment horizontal="center" wrapText="1"/>
    </xf>
    <xf numFmtId="49" fontId="4" fillId="0" borderId="11" xfId="0" applyNumberFormat="1" applyFont="1" applyFill="1" applyBorder="1" applyAlignment="1">
      <alignment horizontal="left" vertical="top" wrapText="1"/>
    </xf>
    <xf numFmtId="0" fontId="12" fillId="0" borderId="25" xfId="0" applyFont="1" applyBorder="1" applyAlignment="1">
      <alignment horizontal="center" wrapText="1"/>
    </xf>
    <xf numFmtId="0" fontId="35" fillId="0" borderId="14" xfId="0" applyFont="1" applyBorder="1" applyAlignment="1">
      <alignment horizontal="center" vertical="center"/>
    </xf>
    <xf numFmtId="0" fontId="12" fillId="0" borderId="14" xfId="0" applyFont="1" applyBorder="1" applyAlignment="1">
      <alignment vertical="top" wrapText="1"/>
    </xf>
    <xf numFmtId="0" fontId="12" fillId="0" borderId="14" xfId="0" applyFont="1" applyBorder="1" applyAlignment="1">
      <alignment horizontal="center" wrapText="1"/>
    </xf>
    <xf numFmtId="0" fontId="54" fillId="0" borderId="0" xfId="0" applyFont="1" applyBorder="1" applyAlignment="1">
      <alignment wrapText="1"/>
    </xf>
    <xf numFmtId="0" fontId="35" fillId="0" borderId="8" xfId="0" applyFont="1" applyBorder="1" applyAlignment="1">
      <alignment horizontal="center" vertical="center"/>
    </xf>
    <xf numFmtId="0" fontId="35" fillId="3" borderId="8" xfId="0" quotePrefix="1" applyFont="1" applyFill="1" applyBorder="1" applyAlignment="1">
      <alignment vertical="top" wrapText="1"/>
    </xf>
    <xf numFmtId="0" fontId="12" fillId="0" borderId="8" xfId="0" applyFont="1" applyBorder="1" applyAlignment="1">
      <alignment horizontal="center"/>
    </xf>
    <xf numFmtId="0" fontId="35" fillId="3" borderId="14" xfId="0" quotePrefix="1" applyFont="1" applyFill="1" applyBorder="1" applyAlignment="1">
      <alignment vertical="top" wrapText="1"/>
    </xf>
    <xf numFmtId="0" fontId="12" fillId="0" borderId="14" xfId="0" applyFont="1" applyBorder="1" applyAlignment="1">
      <alignment horizontal="center"/>
    </xf>
    <xf numFmtId="0" fontId="35" fillId="0" borderId="17" xfId="0" applyFont="1" applyBorder="1" applyAlignment="1">
      <alignment horizontal="center" vertical="center"/>
    </xf>
    <xf numFmtId="0" fontId="35" fillId="3" borderId="17" xfId="0" quotePrefix="1" applyFont="1" applyFill="1" applyBorder="1" applyAlignment="1">
      <alignment vertical="top" wrapText="1"/>
    </xf>
    <xf numFmtId="0" fontId="12" fillId="0" borderId="17" xfId="0" applyFont="1" applyBorder="1" applyAlignment="1">
      <alignment horizontal="center"/>
    </xf>
    <xf numFmtId="0" fontId="12" fillId="4" borderId="27" xfId="0" applyFont="1" applyFill="1" applyBorder="1" applyAlignment="1">
      <alignment horizontal="right" wrapText="1"/>
    </xf>
    <xf numFmtId="0" fontId="12" fillId="4" borderId="28" xfId="0" applyFont="1" applyFill="1" applyBorder="1" applyAlignment="1">
      <alignment horizontal="center" wrapText="1"/>
    </xf>
    <xf numFmtId="0" fontId="48" fillId="2" borderId="4" xfId="0" applyFont="1" applyFill="1" applyBorder="1" applyAlignment="1">
      <alignment horizontal="center"/>
    </xf>
    <xf numFmtId="0" fontId="12" fillId="0" borderId="8" xfId="0" applyFont="1" applyBorder="1" applyAlignment="1">
      <alignment horizontal="center" vertical="center"/>
    </xf>
    <xf numFmtId="0" fontId="12" fillId="3" borderId="3" xfId="0" applyFont="1" applyFill="1" applyBorder="1" applyAlignment="1">
      <alignment vertical="top" wrapText="1"/>
    </xf>
    <xf numFmtId="0" fontId="54" fillId="0" borderId="10" xfId="0" applyFont="1" applyBorder="1" applyAlignment="1">
      <alignment wrapText="1"/>
    </xf>
    <xf numFmtId="0" fontId="12" fillId="0" borderId="3" xfId="0" applyFont="1" applyBorder="1" applyAlignment="1">
      <alignment vertical="top" wrapText="1"/>
    </xf>
    <xf numFmtId="0" fontId="54" fillId="0" borderId="10" xfId="0" applyFont="1" applyBorder="1" applyAlignment="1">
      <alignment vertical="top" wrapText="1"/>
    </xf>
    <xf numFmtId="0" fontId="54" fillId="0" borderId="0" xfId="0" applyFont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54" fillId="0" borderId="0" xfId="0" applyFont="1" applyBorder="1" applyAlignment="1">
      <alignment vertical="top" wrapText="1"/>
    </xf>
    <xf numFmtId="0" fontId="12" fillId="4" borderId="5" xfId="0" applyFont="1" applyFill="1" applyBorder="1" applyAlignment="1">
      <alignment horizontal="right" wrapText="1"/>
    </xf>
    <xf numFmtId="0" fontId="12" fillId="4" borderId="6" xfId="0" applyFont="1" applyFill="1" applyBorder="1" applyAlignment="1">
      <alignment horizontal="center" wrapText="1"/>
    </xf>
    <xf numFmtId="0" fontId="55" fillId="4" borderId="7" xfId="0" applyFont="1" applyFill="1" applyBorder="1" applyAlignment="1">
      <alignment horizontal="center" wrapText="1"/>
    </xf>
    <xf numFmtId="4" fontId="55" fillId="4" borderId="19" xfId="0" applyNumberFormat="1" applyFont="1" applyFill="1" applyBorder="1" applyAlignment="1">
      <alignment horizontal="right" wrapText="1"/>
    </xf>
    <xf numFmtId="0" fontId="12" fillId="0" borderId="8" xfId="0" applyFont="1" applyBorder="1" applyAlignment="1">
      <alignment horizontal="center" vertical="center" wrapText="1"/>
    </xf>
    <xf numFmtId="4" fontId="12" fillId="0" borderId="9" xfId="0" applyNumberFormat="1" applyFont="1" applyBorder="1" applyAlignment="1">
      <alignment horizontal="right" wrapText="1"/>
    </xf>
    <xf numFmtId="0" fontId="54" fillId="0" borderId="10" xfId="0" applyFont="1" applyBorder="1"/>
    <xf numFmtId="0" fontId="35" fillId="0" borderId="3" xfId="0" applyFont="1" applyBorder="1" applyAlignment="1">
      <alignment horizontal="left" vertical="top" wrapText="1"/>
    </xf>
    <xf numFmtId="0" fontId="35" fillId="0" borderId="30" xfId="0" applyFont="1" applyBorder="1" applyAlignment="1">
      <alignment horizontal="left" vertical="top" wrapText="1"/>
    </xf>
    <xf numFmtId="0" fontId="12" fillId="0" borderId="30" xfId="0" applyFont="1" applyBorder="1" applyAlignment="1">
      <alignment horizontal="center"/>
    </xf>
    <xf numFmtId="0" fontId="54" fillId="0" borderId="0" xfId="0" applyFont="1" applyBorder="1"/>
    <xf numFmtId="0" fontId="35" fillId="0" borderId="10" xfId="0" applyFont="1" applyBorder="1" applyAlignment="1">
      <alignment horizontal="left" vertical="top" wrapText="1"/>
    </xf>
    <xf numFmtId="0" fontId="12" fillId="0" borderId="10" xfId="0" applyFont="1" applyBorder="1" applyAlignment="1">
      <alignment horizontal="center"/>
    </xf>
    <xf numFmtId="0" fontId="12" fillId="0" borderId="18" xfId="0" applyFont="1" applyBorder="1" applyAlignment="1">
      <alignment vertical="top" wrapText="1"/>
    </xf>
    <xf numFmtId="0" fontId="12" fillId="0" borderId="18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9" xfId="0" applyFont="1" applyBorder="1" applyAlignment="1">
      <alignment vertical="top" wrapText="1"/>
    </xf>
    <xf numFmtId="0" fontId="35" fillId="0" borderId="9" xfId="0" applyFont="1" applyBorder="1" applyAlignment="1">
      <alignment vertical="top" wrapText="1"/>
    </xf>
    <xf numFmtId="0" fontId="12" fillId="0" borderId="3" xfId="0" applyNumberFormat="1" applyFont="1" applyBorder="1" applyAlignment="1">
      <alignment vertical="top" wrapText="1"/>
    </xf>
    <xf numFmtId="0" fontId="4" fillId="0" borderId="14" xfId="0" applyFont="1" applyBorder="1" applyAlignment="1">
      <alignment horizontal="left" wrapText="1"/>
    </xf>
    <xf numFmtId="0" fontId="4" fillId="0" borderId="14" xfId="0" applyFont="1" applyBorder="1" applyAlignment="1">
      <alignment horizontal="center"/>
    </xf>
    <xf numFmtId="0" fontId="57" fillId="0" borderId="0" xfId="0" applyFont="1"/>
    <xf numFmtId="4" fontId="12" fillId="0" borderId="14" xfId="0" applyNumberFormat="1" applyFont="1" applyBorder="1" applyAlignment="1">
      <alignment horizontal="right"/>
    </xf>
    <xf numFmtId="0" fontId="35" fillId="0" borderId="17" xfId="0" applyFont="1" applyBorder="1" applyAlignment="1">
      <alignment horizontal="center" vertical="center" wrapText="1"/>
    </xf>
    <xf numFmtId="0" fontId="35" fillId="0" borderId="14" xfId="0" applyFont="1" applyBorder="1" applyAlignment="1">
      <alignment horizontal="center" vertical="center" wrapText="1"/>
    </xf>
    <xf numFmtId="0" fontId="60" fillId="0" borderId="14" xfId="0" applyFont="1" applyBorder="1" applyAlignment="1">
      <alignment vertical="top" wrapText="1"/>
    </xf>
    <xf numFmtId="0" fontId="12" fillId="0" borderId="14" xfId="0" applyFont="1" applyFill="1" applyBorder="1" applyAlignment="1">
      <alignment horizontal="center"/>
    </xf>
    <xf numFmtId="0" fontId="12" fillId="4" borderId="5" xfId="0" applyFont="1" applyFill="1" applyBorder="1" applyAlignment="1">
      <alignment horizontal="right" vertical="center" wrapText="1"/>
    </xf>
    <xf numFmtId="0" fontId="12" fillId="4" borderId="6" xfId="0" applyFont="1" applyFill="1" applyBorder="1" applyAlignment="1">
      <alignment horizontal="center" vertical="center" wrapText="1"/>
    </xf>
    <xf numFmtId="0" fontId="12" fillId="0" borderId="30" xfId="0" applyFont="1" applyBorder="1" applyAlignment="1">
      <alignment vertical="top" wrapText="1"/>
    </xf>
    <xf numFmtId="0" fontId="12" fillId="0" borderId="10" xfId="0" applyFont="1" applyBorder="1" applyAlignment="1">
      <alignment vertical="top" wrapText="1"/>
    </xf>
    <xf numFmtId="0" fontId="62" fillId="0" borderId="0" xfId="0" applyFont="1"/>
    <xf numFmtId="0" fontId="63" fillId="0" borderId="0" xfId="0" applyFont="1"/>
    <xf numFmtId="4" fontId="63" fillId="0" borderId="8" xfId="0" applyNumberFormat="1" applyFont="1" applyBorder="1" applyAlignment="1">
      <alignment horizontal="right" wrapText="1"/>
    </xf>
    <xf numFmtId="0" fontId="64" fillId="0" borderId="28" xfId="0" applyFont="1" applyFill="1" applyBorder="1" applyAlignment="1">
      <alignment horizontal="center" wrapText="1"/>
    </xf>
    <xf numFmtId="4" fontId="63" fillId="0" borderId="0" xfId="0" applyNumberFormat="1" applyFont="1" applyBorder="1"/>
    <xf numFmtId="4" fontId="64" fillId="0" borderId="0" xfId="0" applyNumberFormat="1" applyFont="1" applyBorder="1"/>
    <xf numFmtId="0" fontId="66" fillId="0" borderId="0" xfId="0" applyFont="1"/>
    <xf numFmtId="0" fontId="67" fillId="0" borderId="0" xfId="0" applyFont="1"/>
    <xf numFmtId="0" fontId="66" fillId="0" borderId="0" xfId="0" applyFont="1" applyAlignment="1">
      <alignment vertical="top"/>
    </xf>
    <xf numFmtId="16" fontId="68" fillId="4" borderId="14" xfId="0" quotePrefix="1" applyNumberFormat="1" applyFont="1" applyFill="1" applyBorder="1" applyAlignment="1">
      <alignment horizontal="center"/>
    </xf>
    <xf numFmtId="0" fontId="63" fillId="0" borderId="0" xfId="0" applyFont="1" applyAlignment="1">
      <alignment horizontal="center" vertical="center"/>
    </xf>
    <xf numFmtId="0" fontId="63" fillId="0" borderId="0" xfId="0" applyFont="1" applyAlignment="1">
      <alignment wrapText="1"/>
    </xf>
    <xf numFmtId="0" fontId="69" fillId="2" borderId="2" xfId="0" applyFont="1" applyFill="1" applyBorder="1" applyAlignment="1">
      <alignment horizontal="center"/>
    </xf>
    <xf numFmtId="0" fontId="66" fillId="0" borderId="0" xfId="0" applyFont="1" applyAlignment="1">
      <alignment wrapText="1"/>
    </xf>
    <xf numFmtId="0" fontId="70" fillId="0" borderId="14" xfId="0" applyFont="1" applyBorder="1" applyAlignment="1">
      <alignment horizontal="center" vertical="center"/>
    </xf>
    <xf numFmtId="0" fontId="70" fillId="3" borderId="9" xfId="0" applyFont="1" applyFill="1" applyBorder="1" applyAlignment="1">
      <alignment vertical="top" wrapText="1"/>
    </xf>
    <xf numFmtId="0" fontId="70" fillId="0" borderId="8" xfId="0" applyFont="1" applyBorder="1" applyAlignment="1">
      <alignment horizontal="center"/>
    </xf>
    <xf numFmtId="1" fontId="70" fillId="0" borderId="14" xfId="0" applyNumberFormat="1" applyFont="1" applyBorder="1" applyAlignment="1">
      <alignment horizontal="right" wrapText="1"/>
    </xf>
    <xf numFmtId="0" fontId="66" fillId="0" borderId="0" xfId="0" applyFont="1" applyBorder="1" applyAlignment="1">
      <alignment wrapText="1"/>
    </xf>
    <xf numFmtId="49" fontId="63" fillId="0" borderId="14" xfId="0" applyNumberFormat="1" applyFont="1" applyBorder="1" applyAlignment="1">
      <alignment horizontal="left" vertical="center" wrapText="1"/>
    </xf>
    <xf numFmtId="0" fontId="70" fillId="0" borderId="9" xfId="0" applyFont="1" applyBorder="1" applyAlignment="1">
      <alignment horizontal="center" wrapText="1"/>
    </xf>
    <xf numFmtId="1" fontId="70" fillId="0" borderId="13" xfId="0" applyNumberFormat="1" applyFont="1" applyBorder="1" applyAlignment="1">
      <alignment horizontal="right" wrapText="1"/>
    </xf>
    <xf numFmtId="0" fontId="63" fillId="0" borderId="0" xfId="0" applyFont="1" applyAlignment="1">
      <alignment vertical="top" wrapText="1"/>
    </xf>
    <xf numFmtId="0" fontId="70" fillId="0" borderId="9" xfId="0" applyFont="1" applyBorder="1" applyAlignment="1">
      <alignment horizontal="center"/>
    </xf>
    <xf numFmtId="49" fontId="63" fillId="0" borderId="22" xfId="0" applyNumberFormat="1" applyFont="1" applyBorder="1" applyAlignment="1">
      <alignment horizontal="left" vertical="center" wrapText="1"/>
    </xf>
    <xf numFmtId="49" fontId="50" fillId="0" borderId="14" xfId="0" applyNumberFormat="1" applyFont="1" applyBorder="1" applyAlignment="1">
      <alignment horizontal="left" vertical="center" wrapText="1"/>
    </xf>
    <xf numFmtId="0" fontId="70" fillId="0" borderId="3" xfId="0" applyFont="1" applyBorder="1" applyAlignment="1">
      <alignment horizontal="center"/>
    </xf>
    <xf numFmtId="1" fontId="70" fillId="0" borderId="8" xfId="0" applyNumberFormat="1" applyFont="1" applyBorder="1" applyAlignment="1">
      <alignment horizontal="right" wrapText="1"/>
    </xf>
    <xf numFmtId="0" fontId="63" fillId="0" borderId="14" xfId="0" applyFont="1" applyFill="1" applyBorder="1" applyAlignment="1">
      <alignment horizontal="justify" vertical="center" wrapText="1"/>
    </xf>
    <xf numFmtId="49" fontId="63" fillId="0" borderId="31" xfId="0" applyNumberFormat="1" applyFont="1" applyBorder="1" applyAlignment="1">
      <alignment horizontal="left" vertical="center" wrapText="1"/>
    </xf>
    <xf numFmtId="0" fontId="63" fillId="0" borderId="14" xfId="0" applyFont="1" applyBorder="1" applyAlignment="1">
      <alignment vertical="top" wrapText="1"/>
    </xf>
    <xf numFmtId="3" fontId="70" fillId="0" borderId="8" xfId="0" applyNumberFormat="1" applyFont="1" applyBorder="1" applyAlignment="1">
      <alignment horizontal="right" wrapText="1"/>
    </xf>
    <xf numFmtId="0" fontId="70" fillId="0" borderId="14" xfId="0" applyFont="1" applyBorder="1" applyAlignment="1">
      <alignment horizontal="center"/>
    </xf>
    <xf numFmtId="0" fontId="70" fillId="4" borderId="5" xfId="0" applyFont="1" applyFill="1" applyBorder="1" applyAlignment="1">
      <alignment horizontal="right" wrapText="1"/>
    </xf>
    <xf numFmtId="0" fontId="70" fillId="4" borderId="6" xfId="0" applyFont="1" applyFill="1" applyBorder="1" applyAlignment="1">
      <alignment horizontal="center" wrapText="1"/>
    </xf>
    <xf numFmtId="0" fontId="69" fillId="2" borderId="4" xfId="0" applyFont="1" applyFill="1" applyBorder="1" applyAlignment="1">
      <alignment horizontal="center"/>
    </xf>
    <xf numFmtId="0" fontId="70" fillId="0" borderId="8" xfId="0" applyFont="1" applyBorder="1" applyAlignment="1">
      <alignment horizontal="center" vertical="center"/>
    </xf>
    <xf numFmtId="0" fontId="50" fillId="0" borderId="17" xfId="7" applyFont="1" applyFill="1" applyBorder="1" applyAlignment="1">
      <alignment vertical="top" wrapText="1"/>
    </xf>
    <xf numFmtId="0" fontId="66" fillId="0" borderId="10" xfId="0" applyFont="1" applyBorder="1" applyAlignment="1">
      <alignment wrapText="1"/>
    </xf>
    <xf numFmtId="164" fontId="72" fillId="0" borderId="0" xfId="0" applyNumberFormat="1" applyFont="1" applyBorder="1"/>
    <xf numFmtId="0" fontId="70" fillId="0" borderId="14" xfId="0" applyFont="1" applyBorder="1" applyAlignment="1">
      <alignment vertical="top" wrapText="1"/>
    </xf>
    <xf numFmtId="0" fontId="50" fillId="0" borderId="14" xfId="0" applyFont="1" applyBorder="1" applyAlignment="1">
      <alignment wrapText="1"/>
    </xf>
    <xf numFmtId="0" fontId="66" fillId="0" borderId="10" xfId="0" applyFont="1" applyBorder="1" applyAlignment="1">
      <alignment vertical="top" wrapText="1"/>
    </xf>
    <xf numFmtId="0" fontId="66" fillId="0" borderId="0" xfId="0" applyFont="1" applyAlignment="1">
      <alignment vertical="top" wrapText="1"/>
    </xf>
    <xf numFmtId="0" fontId="50" fillId="0" borderId="14" xfId="7" applyFont="1" applyFill="1" applyBorder="1" applyAlignment="1">
      <alignment vertical="top" wrapText="1"/>
    </xf>
    <xf numFmtId="0" fontId="63" fillId="0" borderId="0" xfId="0" applyFont="1" applyFill="1"/>
    <xf numFmtId="0" fontId="70" fillId="0" borderId="8" xfId="0" applyFont="1" applyBorder="1" applyAlignment="1">
      <alignment horizontal="center" vertical="center" wrapText="1"/>
    </xf>
    <xf numFmtId="3" fontId="70" fillId="0" borderId="9" xfId="0" applyNumberFormat="1" applyFont="1" applyBorder="1" applyAlignment="1">
      <alignment horizontal="right" wrapText="1"/>
    </xf>
    <xf numFmtId="4" fontId="70" fillId="0" borderId="9" xfId="0" applyNumberFormat="1" applyFont="1" applyBorder="1" applyAlignment="1">
      <alignment horizontal="right" wrapText="1"/>
    </xf>
    <xf numFmtId="0" fontId="66" fillId="0" borderId="10" xfId="0" applyFont="1" applyBorder="1"/>
    <xf numFmtId="49" fontId="70" fillId="0" borderId="14" xfId="0" applyNumberFormat="1" applyFont="1" applyBorder="1" applyAlignment="1">
      <alignment horizontal="left" vertical="center" wrapText="1"/>
    </xf>
    <xf numFmtId="3" fontId="70" fillId="0" borderId="3" xfId="0" applyNumberFormat="1" applyFont="1" applyBorder="1" applyAlignment="1">
      <alignment horizontal="right" wrapText="1"/>
    </xf>
    <xf numFmtId="0" fontId="66" fillId="0" borderId="0" xfId="0" applyFont="1" applyBorder="1"/>
    <xf numFmtId="0" fontId="70" fillId="0" borderId="14" xfId="0" applyFont="1" applyBorder="1" applyAlignment="1">
      <alignment horizontal="center" vertical="center" wrapText="1"/>
    </xf>
    <xf numFmtId="49" fontId="70" fillId="0" borderId="17" xfId="0" applyNumberFormat="1" applyFont="1" applyBorder="1" applyAlignment="1">
      <alignment horizontal="left" vertical="center" wrapText="1"/>
    </xf>
    <xf numFmtId="0" fontId="50" fillId="0" borderId="14" xfId="0" applyFont="1" applyBorder="1" applyAlignment="1">
      <alignment vertical="top" wrapText="1"/>
    </xf>
    <xf numFmtId="0" fontId="70" fillId="0" borderId="17" xfId="0" applyFont="1" applyBorder="1" applyAlignment="1">
      <alignment vertical="top" wrapText="1"/>
    </xf>
    <xf numFmtId="0" fontId="0" fillId="0" borderId="0" xfId="0" applyFont="1"/>
    <xf numFmtId="0" fontId="63" fillId="0" borderId="23" xfId="0" applyFont="1" applyBorder="1" applyAlignment="1">
      <alignment vertical="top" wrapText="1"/>
    </xf>
    <xf numFmtId="0" fontId="63" fillId="0" borderId="32" xfId="0" applyFont="1" applyBorder="1" applyAlignment="1">
      <alignment vertical="top" wrapText="1"/>
    </xf>
    <xf numFmtId="0" fontId="63" fillId="0" borderId="0" xfId="0" applyFont="1" applyBorder="1" applyAlignment="1">
      <alignment vertical="top" wrapText="1"/>
    </xf>
    <xf numFmtId="0" fontId="70" fillId="0" borderId="17" xfId="0" applyFont="1" applyFill="1" applyBorder="1" applyAlignment="1">
      <alignment horizontal="center"/>
    </xf>
    <xf numFmtId="0" fontId="70" fillId="0" borderId="14" xfId="0" applyFont="1" applyFill="1" applyBorder="1" applyAlignment="1">
      <alignment horizontal="center"/>
    </xf>
    <xf numFmtId="0" fontId="70" fillId="0" borderId="8" xfId="0" applyFont="1" applyBorder="1" applyAlignment="1">
      <alignment vertical="top" wrapText="1"/>
    </xf>
    <xf numFmtId="0" fontId="67" fillId="0" borderId="28" xfId="0" applyFont="1" applyFill="1" applyBorder="1" applyAlignment="1">
      <alignment horizontal="center" wrapText="1"/>
    </xf>
    <xf numFmtId="0" fontId="70" fillId="0" borderId="28" xfId="0" applyFont="1" applyFill="1" applyBorder="1" applyAlignment="1">
      <alignment horizontal="right" wrapText="1"/>
    </xf>
    <xf numFmtId="0" fontId="70" fillId="0" borderId="28" xfId="0" applyFont="1" applyFill="1" applyBorder="1" applyAlignment="1">
      <alignment horizontal="center" wrapText="1"/>
    </xf>
    <xf numFmtId="4" fontId="67" fillId="0" borderId="28" xfId="0" applyNumberFormat="1" applyFont="1" applyFill="1" applyBorder="1" applyAlignment="1">
      <alignment horizontal="right" wrapText="1"/>
    </xf>
    <xf numFmtId="49" fontId="63" fillId="0" borderId="30" xfId="0" applyNumberFormat="1" applyFont="1" applyBorder="1" applyAlignment="1">
      <alignment horizontal="left" vertical="center" wrapText="1"/>
    </xf>
    <xf numFmtId="0" fontId="70" fillId="0" borderId="30" xfId="0" applyFont="1" applyFill="1" applyBorder="1" applyAlignment="1">
      <alignment horizontal="center"/>
    </xf>
    <xf numFmtId="3" fontId="70" fillId="0" borderId="11" xfId="0" applyNumberFormat="1" applyFont="1" applyBorder="1" applyAlignment="1">
      <alignment horizontal="right" wrapText="1"/>
    </xf>
    <xf numFmtId="49" fontId="63" fillId="0" borderId="10" xfId="0" quotePrefix="1" applyNumberFormat="1" applyFont="1" applyBorder="1" applyAlignment="1">
      <alignment horizontal="left" vertical="center" wrapText="1"/>
    </xf>
    <xf numFmtId="0" fontId="70" fillId="0" borderId="10" xfId="0" applyFont="1" applyFill="1" applyBorder="1" applyAlignment="1">
      <alignment horizontal="center"/>
    </xf>
    <xf numFmtId="3" fontId="70" fillId="0" borderId="12" xfId="0" applyNumberFormat="1" applyFont="1" applyBorder="1" applyAlignment="1">
      <alignment horizontal="right" wrapText="1"/>
    </xf>
    <xf numFmtId="49" fontId="63" fillId="0" borderId="10" xfId="0" applyNumberFormat="1" applyFont="1" applyBorder="1" applyAlignment="1">
      <alignment horizontal="left" vertical="center" wrapText="1"/>
    </xf>
    <xf numFmtId="49" fontId="63" fillId="0" borderId="18" xfId="0" applyNumberFormat="1" applyFont="1" applyBorder="1" applyAlignment="1">
      <alignment horizontal="left" vertical="center" wrapText="1"/>
    </xf>
    <xf numFmtId="0" fontId="70" fillId="0" borderId="18" xfId="0" applyFont="1" applyFill="1" applyBorder="1" applyAlignment="1">
      <alignment horizontal="center"/>
    </xf>
    <xf numFmtId="0" fontId="63" fillId="0" borderId="0" xfId="0" applyFont="1" applyBorder="1" applyAlignment="1">
      <alignment horizontal="center" vertical="center"/>
    </xf>
    <xf numFmtId="0" fontId="63" fillId="0" borderId="0" xfId="0" applyFont="1" applyBorder="1" applyAlignment="1">
      <alignment vertical="top"/>
    </xf>
    <xf numFmtId="0" fontId="63" fillId="0" borderId="0" xfId="0" applyFont="1" applyBorder="1"/>
    <xf numFmtId="4" fontId="63" fillId="0" borderId="0" xfId="0" applyNumberFormat="1" applyFont="1" applyBorder="1" applyAlignment="1">
      <alignment horizontal="right"/>
    </xf>
    <xf numFmtId="0" fontId="74" fillId="0" borderId="0" xfId="0" applyFont="1" applyBorder="1" applyAlignment="1">
      <alignment vertical="top"/>
    </xf>
    <xf numFmtId="0" fontId="75" fillId="0" borderId="0" xfId="0" applyFont="1" applyBorder="1" applyAlignment="1">
      <alignment horizontal="center" vertical="center"/>
    </xf>
    <xf numFmtId="0" fontId="75" fillId="0" borderId="0" xfId="0" applyFont="1" applyBorder="1" applyAlignment="1">
      <alignment vertical="top"/>
    </xf>
    <xf numFmtId="0" fontId="75" fillId="0" borderId="0" xfId="0" applyFont="1" applyBorder="1"/>
    <xf numFmtId="4" fontId="75" fillId="0" borderId="0" xfId="0" applyNumberFormat="1" applyFont="1" applyBorder="1" applyAlignment="1">
      <alignment horizontal="right"/>
    </xf>
    <xf numFmtId="4" fontId="75" fillId="0" borderId="0" xfId="0" applyNumberFormat="1" applyFont="1" applyBorder="1"/>
    <xf numFmtId="4" fontId="63" fillId="0" borderId="0" xfId="0" applyNumberFormat="1" applyFont="1"/>
    <xf numFmtId="0" fontId="75" fillId="0" borderId="20" xfId="0" applyFont="1" applyBorder="1" applyAlignment="1">
      <alignment horizontal="center" vertical="center"/>
    </xf>
    <xf numFmtId="4" fontId="75" fillId="0" borderId="20" xfId="0" applyNumberFormat="1" applyFont="1" applyBorder="1"/>
    <xf numFmtId="0" fontId="6" fillId="0" borderId="11" xfId="0" applyFont="1" applyBorder="1" applyAlignment="1">
      <alignment horizontal="right" wrapText="1"/>
    </xf>
    <xf numFmtId="0" fontId="54" fillId="0" borderId="0" xfId="0" applyFont="1"/>
    <xf numFmtId="3" fontId="12" fillId="0" borderId="11" xfId="0" applyNumberFormat="1" applyFont="1" applyBorder="1" applyAlignment="1">
      <alignment horizontal="right" wrapText="1"/>
    </xf>
    <xf numFmtId="0" fontId="1" fillId="0" borderId="0" xfId="0" applyFont="1" applyAlignment="1">
      <alignment horizontal="center"/>
    </xf>
    <xf numFmtId="1" fontId="6" fillId="0" borderId="14" xfId="0" applyNumberFormat="1" applyFont="1" applyBorder="1" applyAlignment="1">
      <alignment horizontal="center" wrapText="1"/>
    </xf>
    <xf numFmtId="3" fontId="6" fillId="0" borderId="9" xfId="0" applyNumberFormat="1" applyFont="1" applyBorder="1" applyAlignment="1">
      <alignment horizontal="center" wrapText="1"/>
    </xf>
    <xf numFmtId="3" fontId="12" fillId="0" borderId="8" xfId="0" applyNumberFormat="1" applyFont="1" applyBorder="1" applyAlignment="1">
      <alignment horizontal="center" wrapText="1"/>
    </xf>
    <xf numFmtId="4" fontId="4" fillId="0" borderId="0" xfId="0" applyNumberFormat="1" applyFont="1" applyBorder="1" applyAlignment="1">
      <alignment horizontal="center"/>
    </xf>
    <xf numFmtId="4" fontId="24" fillId="0" borderId="0" xfId="0" applyNumberFormat="1" applyFont="1" applyBorder="1" applyAlignment="1">
      <alignment horizontal="center"/>
    </xf>
    <xf numFmtId="4" fontId="24" fillId="0" borderId="20" xfId="0" applyNumberFormat="1" applyFont="1" applyBorder="1" applyAlignment="1">
      <alignment horizontal="center"/>
    </xf>
    <xf numFmtId="1" fontId="70" fillId="0" borderId="8" xfId="0" applyNumberFormat="1" applyFont="1" applyBorder="1" applyAlignment="1">
      <alignment horizontal="center" wrapText="1"/>
    </xf>
    <xf numFmtId="0" fontId="54" fillId="0" borderId="0" xfId="0" applyFont="1" applyAlignment="1">
      <alignment horizontal="center"/>
    </xf>
    <xf numFmtId="0" fontId="12" fillId="0" borderId="12" xfId="0" applyFont="1" applyBorder="1" applyAlignment="1">
      <alignment horizontal="center" wrapText="1"/>
    </xf>
    <xf numFmtId="0" fontId="12" fillId="0" borderId="8" xfId="0" applyFont="1" applyBorder="1" applyAlignment="1">
      <alignment horizontal="center" wrapText="1"/>
    </xf>
    <xf numFmtId="0" fontId="12" fillId="0" borderId="11" xfId="0" applyFont="1" applyBorder="1" applyAlignment="1">
      <alignment horizontal="center" wrapText="1"/>
    </xf>
    <xf numFmtId="0" fontId="12" fillId="0" borderId="17" xfId="0" applyFont="1" applyBorder="1" applyAlignment="1">
      <alignment horizontal="center" wrapText="1"/>
    </xf>
    <xf numFmtId="1" fontId="12" fillId="0" borderId="14" xfId="0" applyNumberFormat="1" applyFont="1" applyBorder="1" applyAlignment="1">
      <alignment horizontal="center" wrapText="1"/>
    </xf>
    <xf numFmtId="3" fontId="12" fillId="0" borderId="3" xfId="0" applyNumberFormat="1" applyFont="1" applyBorder="1" applyAlignment="1">
      <alignment horizontal="center" wrapText="1"/>
    </xf>
    <xf numFmtId="3" fontId="12" fillId="0" borderId="11" xfId="0" applyNumberFormat="1" applyFont="1" applyBorder="1" applyAlignment="1">
      <alignment horizontal="center" wrapText="1"/>
    </xf>
    <xf numFmtId="3" fontId="12" fillId="0" borderId="12" xfId="0" applyNumberFormat="1" applyFont="1" applyBorder="1" applyAlignment="1">
      <alignment horizontal="center" wrapText="1"/>
    </xf>
    <xf numFmtId="3" fontId="12" fillId="0" borderId="14" xfId="0" applyNumberFormat="1" applyFont="1" applyBorder="1" applyAlignment="1">
      <alignment horizontal="center" wrapText="1"/>
    </xf>
    <xf numFmtId="3" fontId="12" fillId="0" borderId="9" xfId="0" applyNumberFormat="1" applyFont="1" applyBorder="1" applyAlignment="1">
      <alignment horizontal="center" wrapText="1"/>
    </xf>
    <xf numFmtId="3" fontId="4" fillId="0" borderId="14" xfId="0" applyNumberFormat="1" applyFont="1" applyBorder="1" applyAlignment="1">
      <alignment horizontal="center"/>
    </xf>
    <xf numFmtId="3" fontId="12" fillId="0" borderId="17" xfId="0" applyNumberFormat="1" applyFont="1" applyBorder="1" applyAlignment="1">
      <alignment horizontal="center" wrapText="1"/>
    </xf>
    <xf numFmtId="3" fontId="70" fillId="5" borderId="9" xfId="0" applyNumberFormat="1" applyFont="1" applyFill="1" applyBorder="1" applyAlignment="1">
      <alignment horizontal="center" wrapText="1"/>
    </xf>
    <xf numFmtId="0" fontId="6" fillId="0" borderId="24" xfId="0" applyFont="1" applyBorder="1" applyAlignment="1">
      <alignment horizontal="right" wrapText="1"/>
    </xf>
    <xf numFmtId="3" fontId="70" fillId="0" borderId="14" xfId="0" applyNumberFormat="1" applyFont="1" applyBorder="1" applyAlignment="1">
      <alignment horizontal="center" wrapText="1"/>
    </xf>
    <xf numFmtId="0" fontId="6" fillId="0" borderId="14" xfId="0" applyFont="1" applyBorder="1" applyAlignment="1">
      <alignment horizontal="right" wrapText="1"/>
    </xf>
    <xf numFmtId="0" fontId="6" fillId="0" borderId="12" xfId="0" applyFont="1" applyFill="1" applyBorder="1" applyAlignment="1">
      <alignment horizontal="right" wrapText="1"/>
    </xf>
    <xf numFmtId="0" fontId="6" fillId="0" borderId="12" xfId="0" applyFont="1" applyBorder="1" applyAlignment="1">
      <alignment horizontal="right" wrapText="1"/>
    </xf>
    <xf numFmtId="0" fontId="6" fillId="0" borderId="17" xfId="0" applyFont="1" applyBorder="1" applyAlignment="1">
      <alignment horizontal="right" wrapText="1"/>
    </xf>
    <xf numFmtId="0" fontId="4" fillId="0" borderId="10" xfId="0" applyFont="1" applyBorder="1"/>
    <xf numFmtId="4" fontId="6" fillId="0" borderId="10" xfId="0" applyNumberFormat="1" applyFont="1" applyBorder="1" applyAlignment="1">
      <alignment wrapText="1"/>
    </xf>
    <xf numFmtId="0" fontId="0" fillId="0" borderId="10" xfId="0" applyBorder="1" applyAlignment="1">
      <alignment wrapText="1"/>
    </xf>
    <xf numFmtId="0" fontId="66" fillId="0" borderId="0" xfId="0" applyFont="1"/>
    <xf numFmtId="1" fontId="12" fillId="0" borderId="11" xfId="0" applyNumberFormat="1" applyFont="1" applyBorder="1" applyAlignment="1">
      <alignment horizontal="right" wrapText="1"/>
    </xf>
    <xf numFmtId="1" fontId="12" fillId="0" borderId="12" xfId="0" applyNumberFormat="1" applyFont="1" applyBorder="1" applyAlignment="1">
      <alignment horizontal="right" wrapText="1"/>
    </xf>
    <xf numFmtId="1" fontId="12" fillId="0" borderId="8" xfId="0" applyNumberFormat="1" applyFont="1" applyBorder="1" applyAlignment="1">
      <alignment horizontal="right" wrapText="1"/>
    </xf>
    <xf numFmtId="1" fontId="12" fillId="0" borderId="16" xfId="0" applyNumberFormat="1" applyFont="1" applyBorder="1" applyAlignment="1">
      <alignment horizontal="right" wrapText="1"/>
    </xf>
    <xf numFmtId="1" fontId="12" fillId="0" borderId="15" xfId="0" applyNumberFormat="1" applyFont="1" applyBorder="1" applyAlignment="1">
      <alignment horizontal="right" wrapText="1"/>
    </xf>
    <xf numFmtId="0" fontId="12" fillId="0" borderId="17" xfId="0" applyFont="1" applyBorder="1" applyAlignment="1">
      <alignment horizontal="right" wrapText="1"/>
    </xf>
    <xf numFmtId="0" fontId="12" fillId="0" borderId="14" xfId="0" applyFont="1" applyBorder="1" applyAlignment="1">
      <alignment horizontal="right" wrapText="1"/>
    </xf>
    <xf numFmtId="1" fontId="35" fillId="0" borderId="17" xfId="0" applyNumberFormat="1" applyFont="1" applyBorder="1" applyAlignment="1">
      <alignment horizontal="right" vertical="center" wrapText="1"/>
    </xf>
    <xf numFmtId="1" fontId="35" fillId="0" borderId="14" xfId="0" applyNumberFormat="1" applyFont="1" applyBorder="1" applyAlignment="1">
      <alignment horizontal="right" vertical="center" wrapText="1"/>
    </xf>
    <xf numFmtId="0" fontId="35" fillId="0" borderId="14" xfId="0" applyFont="1" applyBorder="1" applyAlignment="1">
      <alignment horizontal="right" vertical="center" wrapText="1"/>
    </xf>
    <xf numFmtId="1" fontId="35" fillId="0" borderId="14" xfId="0" applyNumberFormat="1" applyFont="1" applyBorder="1" applyAlignment="1">
      <alignment horizontal="right" wrapText="1"/>
    </xf>
    <xf numFmtId="3" fontId="12" fillId="0" borderId="9" xfId="0" applyNumberFormat="1" applyFont="1" applyBorder="1" applyAlignment="1">
      <alignment horizontal="right" wrapText="1"/>
    </xf>
    <xf numFmtId="3" fontId="4" fillId="0" borderId="14" xfId="0" applyNumberFormat="1" applyFont="1" applyBorder="1" applyAlignment="1">
      <alignment horizontal="right"/>
    </xf>
    <xf numFmtId="0" fontId="4" fillId="0" borderId="14" xfId="0" applyFont="1" applyBorder="1" applyAlignment="1">
      <alignment horizontal="right"/>
    </xf>
    <xf numFmtId="3" fontId="12" fillId="0" borderId="17" xfId="0" applyNumberFormat="1" applyFont="1" applyBorder="1" applyAlignment="1">
      <alignment horizontal="right" wrapText="1"/>
    </xf>
    <xf numFmtId="3" fontId="70" fillId="0" borderId="12" xfId="0" applyNumberFormat="1" applyFont="1" applyBorder="1" applyAlignment="1">
      <alignment horizontal="center" wrapText="1"/>
    </xf>
    <xf numFmtId="0" fontId="66" fillId="0" borderId="0" xfId="0" applyFont="1" applyAlignment="1">
      <alignment horizontal="center"/>
    </xf>
    <xf numFmtId="0" fontId="70" fillId="0" borderId="24" xfId="0" applyFont="1" applyBorder="1" applyAlignment="1">
      <alignment horizontal="center" wrapText="1"/>
    </xf>
    <xf numFmtId="0" fontId="70" fillId="0" borderId="12" xfId="0" applyFont="1" applyFill="1" applyBorder="1" applyAlignment="1">
      <alignment horizontal="center" wrapText="1"/>
    </xf>
    <xf numFmtId="0" fontId="70" fillId="0" borderId="12" xfId="0" applyFont="1" applyBorder="1" applyAlignment="1">
      <alignment horizontal="center" wrapText="1"/>
    </xf>
    <xf numFmtId="0" fontId="70" fillId="0" borderId="8" xfId="0" applyFont="1" applyBorder="1" applyAlignment="1">
      <alignment horizontal="center" wrapText="1"/>
    </xf>
    <xf numFmtId="0" fontId="70" fillId="0" borderId="11" xfId="0" applyFont="1" applyBorder="1" applyAlignment="1">
      <alignment horizontal="center" wrapText="1"/>
    </xf>
    <xf numFmtId="0" fontId="70" fillId="0" borderId="14" xfId="0" applyFont="1" applyBorder="1" applyAlignment="1">
      <alignment horizontal="center" wrapText="1"/>
    </xf>
    <xf numFmtId="0" fontId="70" fillId="0" borderId="17" xfId="0" applyFont="1" applyBorder="1" applyAlignment="1">
      <alignment horizontal="center" wrapText="1"/>
    </xf>
    <xf numFmtId="0" fontId="70" fillId="4" borderId="28" xfId="0" applyFont="1" applyFill="1" applyBorder="1" applyAlignment="1">
      <alignment horizontal="center" wrapText="1"/>
    </xf>
    <xf numFmtId="3" fontId="70" fillId="0" borderId="8" xfId="0" applyNumberFormat="1" applyFont="1" applyBorder="1" applyAlignment="1">
      <alignment horizontal="center" wrapText="1"/>
    </xf>
    <xf numFmtId="3" fontId="70" fillId="0" borderId="3" xfId="0" applyNumberFormat="1" applyFont="1" applyBorder="1" applyAlignment="1">
      <alignment horizontal="center" wrapText="1"/>
    </xf>
    <xf numFmtId="3" fontId="70" fillId="0" borderId="11" xfId="0" applyNumberFormat="1" applyFont="1" applyBorder="1" applyAlignment="1">
      <alignment horizontal="center" wrapText="1"/>
    </xf>
    <xf numFmtId="3" fontId="70" fillId="0" borderId="9" xfId="0" applyNumberFormat="1" applyFont="1" applyBorder="1" applyAlignment="1">
      <alignment horizontal="center" wrapText="1"/>
    </xf>
    <xf numFmtId="3" fontId="63" fillId="0" borderId="17" xfId="0" applyNumberFormat="1" applyFont="1" applyBorder="1" applyAlignment="1">
      <alignment horizontal="center"/>
    </xf>
    <xf numFmtId="3" fontId="63" fillId="0" borderId="14" xfId="0" applyNumberFormat="1" applyFont="1" applyBorder="1" applyAlignment="1">
      <alignment horizontal="center"/>
    </xf>
    <xf numFmtId="0" fontId="63" fillId="0" borderId="14" xfId="0" applyFont="1" applyBorder="1" applyAlignment="1">
      <alignment horizontal="center"/>
    </xf>
    <xf numFmtId="3" fontId="70" fillId="0" borderId="17" xfId="0" applyNumberFormat="1" applyFont="1" applyBorder="1" applyAlignment="1">
      <alignment horizontal="center" wrapText="1"/>
    </xf>
    <xf numFmtId="0" fontId="70" fillId="4" borderId="6" xfId="0" applyFont="1" applyFill="1" applyBorder="1" applyAlignment="1">
      <alignment horizontal="center" vertical="center" wrapText="1"/>
    </xf>
    <xf numFmtId="3" fontId="70" fillId="0" borderId="25" xfId="0" applyNumberFormat="1" applyFont="1" applyBorder="1" applyAlignment="1">
      <alignment horizontal="center" wrapText="1"/>
    </xf>
    <xf numFmtId="4" fontId="63" fillId="0" borderId="0" xfId="0" applyNumberFormat="1" applyFont="1" applyBorder="1" applyAlignment="1">
      <alignment horizontal="center"/>
    </xf>
    <xf numFmtId="4" fontId="75" fillId="0" borderId="0" xfId="0" applyNumberFormat="1" applyFont="1" applyBorder="1" applyAlignment="1">
      <alignment horizontal="center"/>
    </xf>
    <xf numFmtId="4" fontId="75" fillId="0" borderId="20" xfId="0" applyNumberFormat="1" applyFont="1" applyBorder="1" applyAlignment="1">
      <alignment horizontal="center"/>
    </xf>
    <xf numFmtId="0" fontId="70" fillId="0" borderId="24" xfId="0" applyFont="1" applyBorder="1" applyAlignment="1">
      <alignment horizontal="right" wrapText="1"/>
    </xf>
    <xf numFmtId="0" fontId="70" fillId="0" borderId="12" xfId="0" applyFont="1" applyFill="1" applyBorder="1" applyAlignment="1">
      <alignment horizontal="right" wrapText="1"/>
    </xf>
    <xf numFmtId="0" fontId="70" fillId="0" borderId="11" xfId="0" applyFont="1" applyBorder="1" applyAlignment="1">
      <alignment horizontal="right" wrapText="1"/>
    </xf>
    <xf numFmtId="0" fontId="70" fillId="0" borderId="12" xfId="0" applyFont="1" applyBorder="1" applyAlignment="1">
      <alignment horizontal="right" wrapText="1"/>
    </xf>
    <xf numFmtId="0" fontId="70" fillId="0" borderId="8" xfId="0" applyFont="1" applyBorder="1" applyAlignment="1">
      <alignment horizontal="right" wrapText="1"/>
    </xf>
    <xf numFmtId="0" fontId="70" fillId="0" borderId="14" xfId="0" applyFont="1" applyBorder="1" applyAlignment="1">
      <alignment horizontal="right" wrapText="1"/>
    </xf>
    <xf numFmtId="0" fontId="70" fillId="0" borderId="17" xfId="0" applyFont="1" applyBorder="1" applyAlignment="1">
      <alignment horizontal="right" wrapText="1"/>
    </xf>
    <xf numFmtId="3" fontId="70" fillId="0" borderId="14" xfId="0" applyNumberFormat="1" applyFont="1" applyBorder="1" applyAlignment="1">
      <alignment horizontal="right" wrapText="1"/>
    </xf>
    <xf numFmtId="3" fontId="63" fillId="0" borderId="17" xfId="0" applyNumberFormat="1" applyFont="1" applyBorder="1" applyAlignment="1">
      <alignment horizontal="right"/>
    </xf>
    <xf numFmtId="3" fontId="63" fillId="0" borderId="14" xfId="0" applyNumberFormat="1" applyFont="1" applyBorder="1" applyAlignment="1">
      <alignment horizontal="right"/>
    </xf>
    <xf numFmtId="0" fontId="63" fillId="0" borderId="14" xfId="0" applyFont="1" applyBorder="1" applyAlignment="1">
      <alignment horizontal="right"/>
    </xf>
    <xf numFmtId="3" fontId="70" fillId="0" borderId="17" xfId="0" applyNumberFormat="1" applyFont="1" applyBorder="1" applyAlignment="1">
      <alignment horizontal="right" wrapText="1"/>
    </xf>
    <xf numFmtId="3" fontId="70" fillId="0" borderId="25" xfId="0" applyNumberFormat="1" applyFont="1" applyBorder="1" applyAlignment="1">
      <alignment horizontal="right" wrapText="1"/>
    </xf>
    <xf numFmtId="4" fontId="75" fillId="0" borderId="20" xfId="0" applyNumberFormat="1" applyFont="1" applyBorder="1" applyAlignment="1">
      <alignment horizontal="right"/>
    </xf>
    <xf numFmtId="2" fontId="76" fillId="0" borderId="0" xfId="0" applyNumberFormat="1" applyFont="1" applyBorder="1" applyAlignment="1" applyProtection="1">
      <alignment horizontal="center"/>
    </xf>
    <xf numFmtId="2" fontId="25" fillId="0" borderId="0" xfId="0" applyNumberFormat="1" applyFont="1" applyBorder="1" applyAlignment="1" applyProtection="1">
      <alignment horizontal="center"/>
    </xf>
    <xf numFmtId="3" fontId="12" fillId="0" borderId="9" xfId="0" applyNumberFormat="1" applyFont="1" applyFill="1" applyBorder="1" applyAlignment="1">
      <alignment horizontal="center" wrapText="1"/>
    </xf>
    <xf numFmtId="4" fontId="63" fillId="0" borderId="10" xfId="0" applyNumberFormat="1" applyFont="1" applyBorder="1" applyAlignment="1">
      <alignment horizontal="center"/>
    </xf>
    <xf numFmtId="4" fontId="63" fillId="0" borderId="1" xfId="0" applyNumberFormat="1" applyFont="1" applyBorder="1" applyAlignment="1">
      <alignment horizontal="center"/>
    </xf>
    <xf numFmtId="4" fontId="63" fillId="0" borderId="18" xfId="0" applyNumberFormat="1" applyFont="1" applyBorder="1" applyAlignment="1">
      <alignment horizontal="center"/>
    </xf>
    <xf numFmtId="4" fontId="63" fillId="0" borderId="3" xfId="0" applyNumberFormat="1" applyFont="1" applyBorder="1" applyAlignment="1">
      <alignment horizontal="center"/>
    </xf>
    <xf numFmtId="4" fontId="63" fillId="0" borderId="13" xfId="0" applyNumberFormat="1" applyFont="1" applyBorder="1" applyAlignment="1">
      <alignment horizontal="center"/>
    </xf>
    <xf numFmtId="4" fontId="63" fillId="0" borderId="9" xfId="0" applyNumberFormat="1" applyFont="1" applyBorder="1" applyAlignment="1">
      <alignment horizontal="center"/>
    </xf>
    <xf numFmtId="4" fontId="67" fillId="4" borderId="43" xfId="0" applyNumberFormat="1" applyFont="1" applyFill="1" applyBorder="1" applyAlignment="1">
      <alignment horizontal="center" wrapText="1"/>
    </xf>
    <xf numFmtId="4" fontId="67" fillId="4" borderId="50" xfId="0" applyNumberFormat="1" applyFont="1" applyFill="1" applyBorder="1" applyAlignment="1">
      <alignment horizontal="center" wrapText="1"/>
    </xf>
    <xf numFmtId="4" fontId="63" fillId="0" borderId="13" xfId="0" applyNumberFormat="1" applyFont="1" applyFill="1" applyBorder="1" applyAlignment="1">
      <alignment horizontal="center"/>
    </xf>
    <xf numFmtId="4" fontId="63" fillId="0" borderId="9" xfId="0" applyNumberFormat="1" applyFont="1" applyFill="1" applyBorder="1" applyAlignment="1">
      <alignment horizontal="center"/>
    </xf>
    <xf numFmtId="4" fontId="63" fillId="0" borderId="48" xfId="0" applyNumberFormat="1" applyFont="1" applyBorder="1" applyAlignment="1">
      <alignment horizontal="center" wrapText="1"/>
    </xf>
    <xf numFmtId="4" fontId="63" fillId="0" borderId="49" xfId="0" applyNumberFormat="1" applyFont="1" applyBorder="1" applyAlignment="1">
      <alignment horizontal="center" wrapText="1"/>
    </xf>
    <xf numFmtId="4" fontId="63" fillId="0" borderId="30" xfId="0" applyNumberFormat="1" applyFont="1" applyBorder="1" applyAlignment="1">
      <alignment horizontal="center"/>
    </xf>
    <xf numFmtId="4" fontId="63" fillId="0" borderId="25" xfId="0" applyNumberFormat="1" applyFont="1" applyBorder="1" applyAlignment="1">
      <alignment horizontal="center"/>
    </xf>
    <xf numFmtId="4" fontId="63" fillId="0" borderId="48" xfId="0" applyNumberFormat="1" applyFont="1" applyBorder="1" applyAlignment="1">
      <alignment horizontal="center"/>
    </xf>
    <xf numFmtId="4" fontId="63" fillId="0" borderId="49" xfId="0" applyNumberFormat="1" applyFont="1" applyBorder="1" applyAlignment="1">
      <alignment horizontal="center"/>
    </xf>
    <xf numFmtId="4" fontId="63" fillId="0" borderId="13" xfId="0" applyNumberFormat="1" applyFont="1" applyBorder="1" applyAlignment="1">
      <alignment horizontal="center" wrapText="1"/>
    </xf>
    <xf numFmtId="4" fontId="63" fillId="0" borderId="9" xfId="0" applyNumberFormat="1" applyFont="1" applyBorder="1" applyAlignment="1">
      <alignment horizontal="center" wrapText="1"/>
    </xf>
    <xf numFmtId="0" fontId="69" fillId="2" borderId="33" xfId="0" applyFont="1" applyFill="1" applyBorder="1" applyAlignment="1">
      <alignment horizontal="center"/>
    </xf>
    <xf numFmtId="0" fontId="69" fillId="2" borderId="28" xfId="0" applyFont="1" applyFill="1" applyBorder="1" applyAlignment="1">
      <alignment horizontal="center"/>
    </xf>
    <xf numFmtId="0" fontId="69" fillId="2" borderId="34" xfId="0" applyFont="1" applyFill="1" applyBorder="1" applyAlignment="1">
      <alignment horizontal="center"/>
    </xf>
    <xf numFmtId="0" fontId="67" fillId="4" borderId="35" xfId="0" applyFont="1" applyFill="1" applyBorder="1" applyAlignment="1">
      <alignment horizontal="center" wrapText="1"/>
    </xf>
    <xf numFmtId="0" fontId="67" fillId="4" borderId="36" xfId="0" applyFont="1" applyFill="1" applyBorder="1" applyAlignment="1">
      <alignment horizontal="center" wrapText="1"/>
    </xf>
    <xf numFmtId="0" fontId="69" fillId="2" borderId="33" xfId="0" applyFont="1" applyFill="1" applyBorder="1" applyAlignment="1">
      <alignment horizontal="center" wrapText="1"/>
    </xf>
    <xf numFmtId="0" fontId="69" fillId="2" borderId="28" xfId="0" applyFont="1" applyFill="1" applyBorder="1" applyAlignment="1">
      <alignment horizontal="center" wrapText="1"/>
    </xf>
    <xf numFmtId="0" fontId="69" fillId="2" borderId="34" xfId="0" applyFont="1" applyFill="1" applyBorder="1" applyAlignment="1">
      <alignment horizontal="center" wrapText="1"/>
    </xf>
    <xf numFmtId="0" fontId="75" fillId="0" borderId="20" xfId="0" applyFont="1" applyBorder="1" applyAlignment="1">
      <alignment vertical="top" wrapText="1"/>
    </xf>
    <xf numFmtId="0" fontId="0" fillId="0" borderId="20" xfId="0" applyFont="1" applyBorder="1" applyAlignment="1"/>
    <xf numFmtId="2" fontId="76" fillId="0" borderId="0" xfId="0" applyNumberFormat="1" applyFont="1" applyBorder="1" applyAlignment="1" applyProtection="1">
      <alignment horizontal="center"/>
    </xf>
    <xf numFmtId="0" fontId="75" fillId="0" borderId="0" xfId="0" applyFont="1" applyBorder="1" applyAlignment="1">
      <alignment vertical="top" wrapText="1"/>
    </xf>
    <xf numFmtId="0" fontId="0" fillId="0" borderId="0" xfId="0" applyFont="1" applyBorder="1" applyAlignment="1"/>
    <xf numFmtId="0" fontId="7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66" fillId="0" borderId="0" xfId="0" applyFont="1"/>
    <xf numFmtId="0" fontId="66" fillId="0" borderId="10" xfId="0" applyFont="1" applyBorder="1"/>
    <xf numFmtId="0" fontId="29" fillId="2" borderId="30" xfId="0" applyFont="1" applyFill="1" applyBorder="1" applyAlignment="1">
      <alignment horizontal="center" wrapText="1"/>
    </xf>
    <xf numFmtId="0" fontId="29" fillId="2" borderId="25" xfId="0" applyFont="1" applyFill="1" applyBorder="1" applyAlignment="1">
      <alignment horizontal="center" wrapText="1"/>
    </xf>
    <xf numFmtId="0" fontId="29" fillId="2" borderId="7" xfId="0" applyFont="1" applyFill="1" applyBorder="1" applyAlignment="1">
      <alignment horizontal="center" wrapText="1"/>
    </xf>
    <xf numFmtId="0" fontId="29" fillId="2" borderId="5" xfId="0" applyFont="1" applyFill="1" applyBorder="1" applyAlignment="1">
      <alignment horizontal="center" wrapText="1"/>
    </xf>
    <xf numFmtId="0" fontId="66" fillId="0" borderId="0" xfId="0" applyFont="1" applyAlignment="1">
      <alignment wrapText="1"/>
    </xf>
    <xf numFmtId="0" fontId="67" fillId="4" borderId="37" xfId="0" applyFont="1" applyFill="1" applyBorder="1" applyAlignment="1">
      <alignment horizontal="center" wrapText="1"/>
    </xf>
    <xf numFmtId="0" fontId="67" fillId="4" borderId="38" xfId="0" applyFont="1" applyFill="1" applyBorder="1" applyAlignment="1">
      <alignment horizontal="center" wrapText="1"/>
    </xf>
    <xf numFmtId="4" fontId="67" fillId="4" borderId="44" xfId="0" applyNumberFormat="1" applyFont="1" applyFill="1" applyBorder="1" applyAlignment="1">
      <alignment horizontal="center" wrapText="1"/>
    </xf>
    <xf numFmtId="0" fontId="68" fillId="4" borderId="13" xfId="0" applyFont="1" applyFill="1" applyBorder="1" applyAlignment="1">
      <alignment horizontal="center"/>
    </xf>
    <xf numFmtId="0" fontId="68" fillId="4" borderId="16" xfId="0" applyFont="1" applyFill="1" applyBorder="1" applyAlignment="1">
      <alignment horizontal="center"/>
    </xf>
    <xf numFmtId="0" fontId="68" fillId="4" borderId="39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 wrapText="1"/>
    </xf>
    <xf numFmtId="0" fontId="10" fillId="2" borderId="21" xfId="0" applyFont="1" applyFill="1" applyBorder="1" applyAlignment="1">
      <alignment horizontal="center" wrapText="1"/>
    </xf>
    <xf numFmtId="0" fontId="11" fillId="4" borderId="13" xfId="0" applyFont="1" applyFill="1" applyBorder="1" applyAlignment="1">
      <alignment horizontal="center"/>
    </xf>
    <xf numFmtId="0" fontId="11" fillId="4" borderId="16" xfId="0" applyFont="1" applyFill="1" applyBorder="1" applyAlignment="1">
      <alignment horizontal="center"/>
    </xf>
    <xf numFmtId="0" fontId="11" fillId="4" borderId="39" xfId="0" applyFont="1" applyFill="1" applyBorder="1" applyAlignment="1">
      <alignment horizontal="center"/>
    </xf>
    <xf numFmtId="0" fontId="7" fillId="4" borderId="35" xfId="0" applyFont="1" applyFill="1" applyBorder="1" applyAlignment="1">
      <alignment horizontal="center" wrapText="1"/>
    </xf>
    <xf numFmtId="0" fontId="7" fillId="4" borderId="36" xfId="0" applyFont="1" applyFill="1" applyBorder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10" xfId="0" applyFont="1" applyBorder="1"/>
    <xf numFmtId="0" fontId="1" fillId="0" borderId="0" xfId="0" applyFont="1"/>
    <xf numFmtId="0" fontId="9" fillId="2" borderId="33" xfId="0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0" fontId="9" fillId="2" borderId="34" xfId="0" applyFont="1" applyFill="1" applyBorder="1" applyAlignment="1">
      <alignment horizontal="center"/>
    </xf>
    <xf numFmtId="4" fontId="30" fillId="0" borderId="48" xfId="0" applyNumberFormat="1" applyFont="1" applyBorder="1" applyAlignment="1">
      <alignment horizontal="center" wrapText="1"/>
    </xf>
    <xf numFmtId="4" fontId="30" fillId="0" borderId="49" xfId="0" applyNumberFormat="1" applyFont="1" applyBorder="1" applyAlignment="1">
      <alignment horizontal="center" wrapText="1"/>
    </xf>
    <xf numFmtId="4" fontId="30" fillId="0" borderId="13" xfId="0" applyNumberFormat="1" applyFont="1" applyBorder="1" applyAlignment="1">
      <alignment horizontal="center" wrapText="1"/>
    </xf>
    <xf numFmtId="4" fontId="30" fillId="0" borderId="9" xfId="0" applyNumberFormat="1" applyFont="1" applyBorder="1" applyAlignment="1">
      <alignment horizontal="center" wrapText="1"/>
    </xf>
    <xf numFmtId="4" fontId="7" fillId="4" borderId="43" xfId="0" applyNumberFormat="1" applyFont="1" applyFill="1" applyBorder="1" applyAlignment="1">
      <alignment horizontal="center" wrapText="1"/>
    </xf>
    <xf numFmtId="4" fontId="7" fillId="4" borderId="50" xfId="0" applyNumberFormat="1" applyFont="1" applyFill="1" applyBorder="1" applyAlignment="1">
      <alignment horizontal="center" wrapText="1"/>
    </xf>
    <xf numFmtId="2" fontId="25" fillId="0" borderId="0" xfId="0" applyNumberFormat="1" applyFont="1" applyBorder="1" applyAlignment="1" applyProtection="1">
      <alignment horizontal="center"/>
    </xf>
    <xf numFmtId="0" fontId="9" fillId="2" borderId="33" xfId="0" applyFont="1" applyFill="1" applyBorder="1" applyAlignment="1">
      <alignment horizontal="center" wrapText="1"/>
    </xf>
    <xf numFmtId="0" fontId="9" fillId="2" borderId="28" xfId="0" applyFont="1" applyFill="1" applyBorder="1" applyAlignment="1">
      <alignment horizontal="center" wrapText="1"/>
    </xf>
    <xf numFmtId="0" fontId="9" fillId="2" borderId="34" xfId="0" applyFont="1" applyFill="1" applyBorder="1" applyAlignment="1">
      <alignment horizontal="center" wrapText="1"/>
    </xf>
    <xf numFmtId="0" fontId="7" fillId="4" borderId="37" xfId="0" applyFont="1" applyFill="1" applyBorder="1" applyAlignment="1">
      <alignment horizontal="center" wrapText="1"/>
    </xf>
    <xf numFmtId="0" fontId="7" fillId="4" borderId="38" xfId="0" applyFont="1" applyFill="1" applyBorder="1" applyAlignment="1">
      <alignment horizontal="center" wrapText="1"/>
    </xf>
    <xf numFmtId="0" fontId="23" fillId="0" borderId="0" xfId="0" applyFont="1" applyBorder="1" applyAlignment="1">
      <alignment vertical="top"/>
    </xf>
    <xf numFmtId="0" fontId="0" fillId="0" borderId="0" xfId="0" applyAlignment="1"/>
    <xf numFmtId="0" fontId="4" fillId="0" borderId="41" xfId="0" applyFont="1" applyBorder="1" applyAlignment="1">
      <alignment horizontal="left" vertical="center" wrapText="1"/>
    </xf>
    <xf numFmtId="0" fontId="0" fillId="0" borderId="41" xfId="0" applyBorder="1" applyAlignment="1">
      <alignment horizontal="left" wrapText="1"/>
    </xf>
    <xf numFmtId="4" fontId="7" fillId="4" borderId="44" xfId="0" applyNumberFormat="1" applyFont="1" applyFill="1" applyBorder="1" applyAlignment="1">
      <alignment horizontal="center" wrapText="1"/>
    </xf>
    <xf numFmtId="0" fontId="56" fillId="4" borderId="13" xfId="0" applyFont="1" applyFill="1" applyBorder="1" applyAlignment="1">
      <alignment horizontal="center"/>
    </xf>
    <xf numFmtId="0" fontId="56" fillId="4" borderId="16" xfId="0" applyFont="1" applyFill="1" applyBorder="1" applyAlignment="1">
      <alignment horizontal="center"/>
    </xf>
    <xf numFmtId="0" fontId="56" fillId="4" borderId="39" xfId="0" applyFont="1" applyFill="1" applyBorder="1" applyAlignment="1">
      <alignment horizontal="center"/>
    </xf>
    <xf numFmtId="0" fontId="54" fillId="0" borderId="0" xfId="0" applyFont="1"/>
    <xf numFmtId="0" fontId="24" fillId="0" borderId="33" xfId="0" applyFont="1" applyBorder="1" applyAlignment="1">
      <alignment horizontal="left" vertical="center"/>
    </xf>
    <xf numFmtId="0" fontId="24" fillId="0" borderId="28" xfId="0" applyFont="1" applyBorder="1" applyAlignment="1">
      <alignment horizontal="left"/>
    </xf>
    <xf numFmtId="0" fontId="24" fillId="0" borderId="42" xfId="0" applyFont="1" applyBorder="1" applyAlignment="1">
      <alignment horizontal="left"/>
    </xf>
    <xf numFmtId="0" fontId="35" fillId="0" borderId="12" xfId="0" applyFont="1" applyBorder="1" applyAlignment="1">
      <alignment horizontal="center" vertical="center"/>
    </xf>
    <xf numFmtId="0" fontId="35" fillId="0" borderId="8" xfId="0" applyFont="1" applyBorder="1" applyAlignment="1">
      <alignment horizontal="center" vertical="center"/>
    </xf>
    <xf numFmtId="0" fontId="48" fillId="2" borderId="33" xfId="0" applyFont="1" applyFill="1" applyBorder="1" applyAlignment="1">
      <alignment horizontal="center"/>
    </xf>
    <xf numFmtId="0" fontId="48" fillId="2" borderId="28" xfId="0" applyFont="1" applyFill="1" applyBorder="1" applyAlignment="1">
      <alignment horizontal="center"/>
    </xf>
    <xf numFmtId="0" fontId="48" fillId="2" borderId="34" xfId="0" applyFont="1" applyFill="1" applyBorder="1" applyAlignment="1">
      <alignment horizontal="center"/>
    </xf>
    <xf numFmtId="0" fontId="12" fillId="0" borderId="11" xfId="0" applyFont="1" applyBorder="1" applyAlignment="1">
      <alignment horizontal="center" vertical="center"/>
    </xf>
    <xf numFmtId="0" fontId="57" fillId="0" borderId="12" xfId="0" applyFont="1" applyBorder="1" applyAlignment="1">
      <alignment horizontal="center" vertical="center"/>
    </xf>
    <xf numFmtId="0" fontId="57" fillId="0" borderId="8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48" fillId="0" borderId="29" xfId="0" applyFont="1" applyFill="1" applyBorder="1" applyAlignment="1">
      <alignment horizontal="left"/>
    </xf>
    <xf numFmtId="0" fontId="57" fillId="0" borderId="28" xfId="0" applyFont="1" applyBorder="1" applyAlignment="1">
      <alignment horizontal="left"/>
    </xf>
    <xf numFmtId="0" fontId="57" fillId="0" borderId="27" xfId="0" applyFont="1" applyBorder="1" applyAlignment="1">
      <alignment horizontal="left"/>
    </xf>
    <xf numFmtId="0" fontId="54" fillId="0" borderId="10" xfId="0" applyFont="1" applyBorder="1"/>
    <xf numFmtId="4" fontId="12" fillId="0" borderId="10" xfId="0" applyNumberFormat="1" applyFont="1" applyBorder="1" applyAlignment="1">
      <alignment horizontal="center" wrapText="1"/>
    </xf>
    <xf numFmtId="4" fontId="12" fillId="0" borderId="1" xfId="0" applyNumberFormat="1" applyFont="1" applyBorder="1" applyAlignment="1">
      <alignment horizontal="center" wrapText="1"/>
    </xf>
    <xf numFmtId="0" fontId="55" fillId="0" borderId="30" xfId="0" applyFont="1" applyBorder="1" applyAlignment="1">
      <alignment horizontal="right" vertical="center"/>
    </xf>
    <xf numFmtId="0" fontId="58" fillId="0" borderId="25" xfId="0" applyFont="1" applyBorder="1" applyAlignment="1">
      <alignment horizontal="right" vertical="center"/>
    </xf>
    <xf numFmtId="4" fontId="12" fillId="0" borderId="11" xfId="0" applyNumberFormat="1" applyFont="1" applyBorder="1" applyAlignment="1">
      <alignment vertical="center" wrapText="1"/>
    </xf>
    <xf numFmtId="0" fontId="57" fillId="0" borderId="11" xfId="0" applyFont="1" applyBorder="1" applyAlignment="1">
      <alignment vertical="center"/>
    </xf>
    <xf numFmtId="4" fontId="12" fillId="0" borderId="30" xfId="0" applyNumberFormat="1" applyFont="1" applyBorder="1" applyAlignment="1">
      <alignment vertical="center" wrapText="1"/>
    </xf>
    <xf numFmtId="0" fontId="57" fillId="0" borderId="40" xfId="0" applyFont="1" applyBorder="1" applyAlignment="1">
      <alignment vertical="center" wrapText="1"/>
    </xf>
    <xf numFmtId="0" fontId="57" fillId="0" borderId="25" xfId="0" applyFont="1" applyBorder="1" applyAlignment="1">
      <alignment vertical="center" wrapText="1"/>
    </xf>
    <xf numFmtId="0" fontId="55" fillId="0" borderId="43" xfId="0" applyFont="1" applyBorder="1" applyAlignment="1">
      <alignment horizontal="right" vertical="center"/>
    </xf>
    <xf numFmtId="0" fontId="58" fillId="0" borderId="44" xfId="0" applyFont="1" applyBorder="1" applyAlignment="1">
      <alignment horizontal="right" vertical="center"/>
    </xf>
    <xf numFmtId="4" fontId="12" fillId="0" borderId="51" xfId="0" applyNumberFormat="1" applyFont="1" applyBorder="1" applyAlignment="1">
      <alignment horizontal="center" wrapText="1"/>
    </xf>
    <xf numFmtId="4" fontId="12" fillId="0" borderId="26" xfId="0" applyNumberFormat="1" applyFont="1" applyBorder="1" applyAlignment="1">
      <alignment horizontal="center" wrapText="1"/>
    </xf>
    <xf numFmtId="0" fontId="54" fillId="0" borderId="0" xfId="0" applyFont="1" applyAlignment="1">
      <alignment wrapText="1"/>
    </xf>
    <xf numFmtId="0" fontId="55" fillId="4" borderId="33" xfId="0" applyFont="1" applyFill="1" applyBorder="1" applyAlignment="1">
      <alignment horizontal="center" wrapText="1"/>
    </xf>
    <xf numFmtId="0" fontId="55" fillId="4" borderId="45" xfId="0" applyFont="1" applyFill="1" applyBorder="1" applyAlignment="1">
      <alignment horizontal="center" wrapText="1"/>
    </xf>
    <xf numFmtId="0" fontId="55" fillId="0" borderId="25" xfId="0" applyFont="1" applyBorder="1" applyAlignment="1">
      <alignment horizontal="right" vertical="center"/>
    </xf>
    <xf numFmtId="4" fontId="12" fillId="0" borderId="40" xfId="0" applyNumberFormat="1" applyFont="1" applyBorder="1" applyAlignment="1">
      <alignment vertical="center" wrapText="1"/>
    </xf>
    <xf numFmtId="4" fontId="12" fillId="0" borderId="25" xfId="0" applyNumberFormat="1" applyFont="1" applyBorder="1" applyAlignment="1">
      <alignment vertical="center" wrapText="1"/>
    </xf>
    <xf numFmtId="4" fontId="12" fillId="0" borderId="13" xfId="0" applyNumberFormat="1" applyFont="1" applyBorder="1" applyAlignment="1">
      <alignment horizontal="center" wrapText="1"/>
    </xf>
    <xf numFmtId="4" fontId="12" fillId="0" borderId="9" xfId="0" applyNumberFormat="1" applyFont="1" applyBorder="1" applyAlignment="1">
      <alignment horizontal="center" wrapText="1"/>
    </xf>
    <xf numFmtId="4" fontId="59" fillId="0" borderId="48" xfId="0" applyNumberFormat="1" applyFont="1" applyBorder="1" applyAlignment="1">
      <alignment horizontal="center" wrapText="1"/>
    </xf>
    <xf numFmtId="4" fontId="59" fillId="0" borderId="49" xfId="0" applyNumberFormat="1" applyFont="1" applyBorder="1" applyAlignment="1">
      <alignment horizontal="center" wrapText="1"/>
    </xf>
    <xf numFmtId="4" fontId="59" fillId="0" borderId="13" xfId="0" applyNumberFormat="1" applyFont="1" applyBorder="1" applyAlignment="1">
      <alignment horizontal="center" wrapText="1"/>
    </xf>
    <xf numFmtId="4" fontId="59" fillId="0" borderId="9" xfId="0" applyNumberFormat="1" applyFont="1" applyBorder="1" applyAlignment="1">
      <alignment horizontal="center" wrapText="1"/>
    </xf>
    <xf numFmtId="4" fontId="12" fillId="0" borderId="18" xfId="0" applyNumberFormat="1" applyFont="1" applyBorder="1" applyAlignment="1">
      <alignment horizontal="center" wrapText="1"/>
    </xf>
    <xf numFmtId="4" fontId="12" fillId="0" borderId="3" xfId="0" applyNumberFormat="1" applyFont="1" applyBorder="1" applyAlignment="1">
      <alignment horizontal="center" wrapText="1"/>
    </xf>
    <xf numFmtId="0" fontId="12" fillId="0" borderId="11" xfId="0" applyFont="1" applyBorder="1" applyAlignment="1">
      <alignment horizontal="center"/>
    </xf>
    <xf numFmtId="0" fontId="57" fillId="0" borderId="12" xfId="0" applyFont="1" applyBorder="1" applyAlignment="1">
      <alignment horizontal="center"/>
    </xf>
    <xf numFmtId="0" fontId="57" fillId="0" borderId="8" xfId="0" applyFont="1" applyBorder="1" applyAlignment="1">
      <alignment horizontal="center"/>
    </xf>
    <xf numFmtId="3" fontId="12" fillId="0" borderId="11" xfId="0" applyNumberFormat="1" applyFont="1" applyBorder="1" applyAlignment="1">
      <alignment horizontal="center" wrapText="1"/>
    </xf>
    <xf numFmtId="0" fontId="46" fillId="0" borderId="12" xfId="0" applyFont="1" applyBorder="1" applyAlignment="1">
      <alignment horizontal="center" wrapText="1"/>
    </xf>
    <xf numFmtId="0" fontId="46" fillId="0" borderId="8" xfId="0" applyFont="1" applyBorder="1" applyAlignment="1">
      <alignment horizontal="center" wrapText="1"/>
    </xf>
    <xf numFmtId="0" fontId="12" fillId="0" borderId="11" xfId="0" applyFont="1" applyBorder="1" applyAlignment="1">
      <alignment horizontal="center" vertical="center" wrapText="1"/>
    </xf>
    <xf numFmtId="0" fontId="57" fillId="0" borderId="12" xfId="0" applyFont="1" applyBorder="1" applyAlignment="1">
      <alignment horizontal="center" vertical="center" wrapText="1"/>
    </xf>
    <xf numFmtId="0" fontId="57" fillId="0" borderId="8" xfId="0" applyFont="1" applyBorder="1" applyAlignment="1">
      <alignment horizontal="center" vertical="center" wrapText="1"/>
    </xf>
    <xf numFmtId="0" fontId="55" fillId="4" borderId="35" xfId="0" applyFont="1" applyFill="1" applyBorder="1" applyAlignment="1">
      <alignment horizontal="center" wrapText="1"/>
    </xf>
    <xf numFmtId="0" fontId="55" fillId="4" borderId="36" xfId="0" applyFont="1" applyFill="1" applyBorder="1" applyAlignment="1">
      <alignment horizontal="center" wrapText="1"/>
    </xf>
    <xf numFmtId="2" fontId="12" fillId="0" borderId="33" xfId="0" applyNumberFormat="1" applyFont="1" applyFill="1" applyBorder="1" applyAlignment="1">
      <alignment horizontal="left" wrapText="1"/>
    </xf>
    <xf numFmtId="2" fontId="46" fillId="0" borderId="28" xfId="0" applyNumberFormat="1" applyFont="1" applyFill="1" applyBorder="1" applyAlignment="1">
      <alignment horizontal="left" wrapText="1"/>
    </xf>
    <xf numFmtId="2" fontId="46" fillId="0" borderId="42" xfId="0" applyNumberFormat="1" applyFont="1" applyFill="1" applyBorder="1" applyAlignment="1">
      <alignment horizontal="left" wrapText="1"/>
    </xf>
    <xf numFmtId="0" fontId="24" fillId="0" borderId="6" xfId="0" applyFont="1" applyBorder="1" applyAlignment="1">
      <alignment horizontal="left"/>
    </xf>
    <xf numFmtId="0" fontId="24" fillId="0" borderId="47" xfId="0" applyFont="1" applyBorder="1" applyAlignment="1">
      <alignment horizontal="left"/>
    </xf>
    <xf numFmtId="0" fontId="55" fillId="4" borderId="37" xfId="0" applyFont="1" applyFill="1" applyBorder="1" applyAlignment="1">
      <alignment horizontal="center" wrapText="1"/>
    </xf>
    <xf numFmtId="0" fontId="55" fillId="4" borderId="38" xfId="0" applyFont="1" applyFill="1" applyBorder="1" applyAlignment="1">
      <alignment horizontal="center" wrapText="1"/>
    </xf>
    <xf numFmtId="0" fontId="57" fillId="0" borderId="21" xfId="0" applyFont="1" applyBorder="1" applyAlignment="1">
      <alignment horizontal="center" vertical="center" wrapText="1"/>
    </xf>
    <xf numFmtId="0" fontId="12" fillId="0" borderId="33" xfId="0" applyFont="1" applyFill="1" applyBorder="1" applyAlignment="1">
      <alignment horizontal="left" wrapText="1"/>
    </xf>
    <xf numFmtId="0" fontId="46" fillId="0" borderId="28" xfId="0" applyFont="1" applyFill="1" applyBorder="1" applyAlignment="1">
      <alignment horizontal="left" wrapText="1"/>
    </xf>
    <xf numFmtId="0" fontId="46" fillId="0" borderId="42" xfId="0" applyFont="1" applyFill="1" applyBorder="1" applyAlignment="1">
      <alignment horizontal="left" wrapText="1"/>
    </xf>
    <xf numFmtId="2" fontId="12" fillId="0" borderId="13" xfId="0" applyNumberFormat="1" applyFont="1" applyBorder="1" applyAlignment="1">
      <alignment horizontal="center" wrapText="1"/>
    </xf>
    <xf numFmtId="2" fontId="12" fillId="0" borderId="9" xfId="0" applyNumberFormat="1" applyFont="1" applyBorder="1" applyAlignment="1">
      <alignment horizontal="center" wrapText="1"/>
    </xf>
    <xf numFmtId="0" fontId="12" fillId="0" borderId="24" xfId="0" applyFont="1" applyBorder="1" applyAlignment="1">
      <alignment horizontal="center"/>
    </xf>
    <xf numFmtId="3" fontId="12" fillId="0" borderId="24" xfId="0" applyNumberFormat="1" applyFont="1" applyBorder="1" applyAlignment="1">
      <alignment horizontal="center" wrapText="1"/>
    </xf>
    <xf numFmtId="2" fontId="46" fillId="0" borderId="41" xfId="0" applyNumberFormat="1" applyFont="1" applyFill="1" applyBorder="1" applyAlignment="1">
      <alignment horizontal="left" wrapText="1"/>
    </xf>
    <xf numFmtId="0" fontId="55" fillId="4" borderId="35" xfId="0" applyFont="1" applyFill="1" applyBorder="1" applyAlignment="1">
      <alignment horizontal="center" vertical="center" wrapText="1"/>
    </xf>
    <xf numFmtId="0" fontId="55" fillId="4" borderId="36" xfId="0" applyFont="1" applyFill="1" applyBorder="1" applyAlignment="1">
      <alignment horizontal="center" vertical="center" wrapText="1"/>
    </xf>
    <xf numFmtId="4" fontId="55" fillId="4" borderId="43" xfId="0" applyNumberFormat="1" applyFont="1" applyFill="1" applyBorder="1" applyAlignment="1">
      <alignment horizontal="center" wrapText="1"/>
    </xf>
    <xf numFmtId="4" fontId="55" fillId="4" borderId="50" xfId="0" applyNumberFormat="1" applyFont="1" applyFill="1" applyBorder="1" applyAlignment="1">
      <alignment horizontal="center" wrapText="1"/>
    </xf>
    <xf numFmtId="4" fontId="12" fillId="0" borderId="13" xfId="0" applyNumberFormat="1" applyFont="1" applyFill="1" applyBorder="1" applyAlignment="1">
      <alignment horizontal="center"/>
    </xf>
    <xf numFmtId="4" fontId="12" fillId="0" borderId="9" xfId="0" applyNumberFormat="1" applyFont="1" applyFill="1" applyBorder="1" applyAlignment="1">
      <alignment horizontal="center"/>
    </xf>
    <xf numFmtId="4" fontId="12" fillId="0" borderId="48" xfId="0" applyNumberFormat="1" applyFont="1" applyBorder="1" applyAlignment="1">
      <alignment horizontal="center"/>
    </xf>
    <xf numFmtId="4" fontId="12" fillId="0" borderId="49" xfId="0" applyNumberFormat="1" applyFont="1" applyBorder="1" applyAlignment="1">
      <alignment horizontal="center"/>
    </xf>
    <xf numFmtId="4" fontId="12" fillId="0" borderId="13" xfId="0" applyNumberFormat="1" applyFont="1" applyBorder="1" applyAlignment="1">
      <alignment horizontal="center"/>
    </xf>
    <xf numFmtId="4" fontId="12" fillId="0" borderId="9" xfId="0" applyNumberFormat="1" applyFont="1" applyBorder="1" applyAlignment="1">
      <alignment horizontal="center"/>
    </xf>
    <xf numFmtId="0" fontId="12" fillId="0" borderId="30" xfId="0" applyFont="1" applyBorder="1" applyAlignment="1">
      <alignment horizontal="center" vertical="center" wrapText="1"/>
    </xf>
    <xf numFmtId="0" fontId="57" fillId="0" borderId="10" xfId="0" applyFont="1" applyBorder="1" applyAlignment="1">
      <alignment horizontal="center" vertical="center" wrapText="1"/>
    </xf>
    <xf numFmtId="0" fontId="57" fillId="0" borderId="18" xfId="0" applyFont="1" applyBorder="1" applyAlignment="1">
      <alignment horizontal="center" vertical="center" wrapText="1"/>
    </xf>
    <xf numFmtId="2" fontId="61" fillId="0" borderId="0" xfId="0" applyNumberFormat="1" applyFont="1" applyBorder="1" applyAlignment="1" applyProtection="1">
      <alignment horizontal="center"/>
    </xf>
    <xf numFmtId="4" fontId="12" fillId="0" borderId="10" xfId="0" applyNumberFormat="1" applyFont="1" applyFill="1" applyBorder="1" applyAlignment="1">
      <alignment horizontal="center"/>
    </xf>
    <xf numFmtId="4" fontId="12" fillId="0" borderId="1" xfId="0" applyNumberFormat="1" applyFont="1" applyFill="1" applyBorder="1" applyAlignment="1">
      <alignment horizontal="center"/>
    </xf>
    <xf numFmtId="4" fontId="12" fillId="0" borderId="18" xfId="0" applyNumberFormat="1" applyFont="1" applyFill="1" applyBorder="1" applyAlignment="1">
      <alignment horizontal="center"/>
    </xf>
    <xf numFmtId="4" fontId="12" fillId="0" borderId="3" xfId="0" applyNumberFormat="1" applyFont="1" applyFill="1" applyBorder="1" applyAlignment="1">
      <alignment horizontal="center"/>
    </xf>
    <xf numFmtId="4" fontId="12" fillId="0" borderId="30" xfId="0" applyNumberFormat="1" applyFont="1" applyFill="1" applyBorder="1" applyAlignment="1">
      <alignment horizontal="center"/>
    </xf>
    <xf numFmtId="4" fontId="12" fillId="0" borderId="25" xfId="0" applyNumberFormat="1" applyFont="1" applyFill="1" applyBorder="1" applyAlignment="1">
      <alignment horizontal="center"/>
    </xf>
    <xf numFmtId="4" fontId="12" fillId="0" borderId="43" xfId="0" applyNumberFormat="1" applyFont="1" applyFill="1" applyBorder="1" applyAlignment="1">
      <alignment horizontal="center"/>
    </xf>
    <xf numFmtId="4" fontId="12" fillId="0" borderId="44" xfId="0" applyNumberFormat="1" applyFont="1" applyFill="1" applyBorder="1" applyAlignment="1">
      <alignment horizontal="center"/>
    </xf>
    <xf numFmtId="4" fontId="12" fillId="0" borderId="48" xfId="0" applyNumberFormat="1" applyFont="1" applyFill="1" applyBorder="1" applyAlignment="1">
      <alignment horizontal="center"/>
    </xf>
    <xf numFmtId="4" fontId="12" fillId="0" borderId="49" xfId="0" applyNumberFormat="1" applyFont="1" applyFill="1" applyBorder="1" applyAlignment="1">
      <alignment horizontal="center"/>
    </xf>
    <xf numFmtId="0" fontId="12" fillId="0" borderId="24" xfId="0" applyFont="1" applyBorder="1" applyAlignment="1">
      <alignment horizontal="center" vertical="center" wrapText="1"/>
    </xf>
    <xf numFmtId="4" fontId="12" fillId="0" borderId="48" xfId="0" applyNumberFormat="1" applyFont="1" applyBorder="1" applyAlignment="1">
      <alignment horizontal="center" wrapText="1"/>
    </xf>
    <xf numFmtId="4" fontId="12" fillId="0" borderId="49" xfId="0" applyNumberFormat="1" applyFont="1" applyBorder="1" applyAlignment="1">
      <alignment horizontal="center" wrapText="1"/>
    </xf>
    <xf numFmtId="4" fontId="12" fillId="0" borderId="30" xfId="0" applyNumberFormat="1" applyFont="1" applyBorder="1" applyAlignment="1">
      <alignment horizontal="center" wrapText="1"/>
    </xf>
    <xf numFmtId="4" fontId="12" fillId="0" borderId="25" xfId="0" applyNumberFormat="1" applyFont="1" applyBorder="1" applyAlignment="1">
      <alignment horizontal="center" wrapText="1"/>
    </xf>
    <xf numFmtId="4" fontId="55" fillId="4" borderId="29" xfId="0" applyNumberFormat="1" applyFont="1" applyFill="1" applyBorder="1" applyAlignment="1">
      <alignment horizontal="center" wrapText="1"/>
    </xf>
    <xf numFmtId="4" fontId="55" fillId="4" borderId="42" xfId="0" applyNumberFormat="1" applyFont="1" applyFill="1" applyBorder="1" applyAlignment="1">
      <alignment horizontal="center" wrapText="1"/>
    </xf>
    <xf numFmtId="2" fontId="12" fillId="0" borderId="10" xfId="0" applyNumberFormat="1" applyFont="1" applyBorder="1" applyAlignment="1">
      <alignment horizontal="center" wrapText="1"/>
    </xf>
    <xf numFmtId="2" fontId="12" fillId="0" borderId="1" xfId="0" applyNumberFormat="1" applyFont="1" applyBorder="1" applyAlignment="1">
      <alignment horizontal="center" wrapText="1"/>
    </xf>
    <xf numFmtId="2" fontId="12" fillId="0" borderId="18" xfId="0" applyNumberFormat="1" applyFont="1" applyBorder="1" applyAlignment="1">
      <alignment horizontal="center" wrapText="1"/>
    </xf>
    <xf numFmtId="2" fontId="12" fillId="0" borderId="3" xfId="0" applyNumberFormat="1" applyFont="1" applyBorder="1" applyAlignment="1">
      <alignment horizontal="center" wrapText="1"/>
    </xf>
    <xf numFmtId="2" fontId="12" fillId="0" borderId="30" xfId="0" applyNumberFormat="1" applyFont="1" applyBorder="1" applyAlignment="1">
      <alignment horizontal="center" wrapText="1"/>
    </xf>
    <xf numFmtId="2" fontId="12" fillId="0" borderId="25" xfId="0" applyNumberFormat="1" applyFont="1" applyBorder="1" applyAlignment="1">
      <alignment horizontal="center" wrapText="1"/>
    </xf>
    <xf numFmtId="2" fontId="70" fillId="5" borderId="48" xfId="0" applyNumberFormat="1" applyFont="1" applyFill="1" applyBorder="1" applyAlignment="1">
      <alignment horizontal="center" wrapText="1"/>
    </xf>
    <xf numFmtId="2" fontId="70" fillId="5" borderId="49" xfId="0" applyNumberFormat="1" applyFont="1" applyFill="1" applyBorder="1" applyAlignment="1">
      <alignment horizontal="center" wrapText="1"/>
    </xf>
    <xf numFmtId="2" fontId="12" fillId="0" borderId="13" xfId="0" applyNumberFormat="1" applyFont="1" applyFill="1" applyBorder="1" applyAlignment="1">
      <alignment horizontal="center" wrapText="1"/>
    </xf>
    <xf numFmtId="2" fontId="12" fillId="0" borderId="9" xfId="0" applyNumberFormat="1" applyFont="1" applyFill="1" applyBorder="1" applyAlignment="1">
      <alignment horizontal="center" wrapText="1"/>
    </xf>
    <xf numFmtId="4" fontId="12" fillId="0" borderId="43" xfId="0" applyNumberFormat="1" applyFont="1" applyBorder="1" applyAlignment="1">
      <alignment horizontal="center" wrapText="1"/>
    </xf>
    <xf numFmtId="4" fontId="12" fillId="0" borderId="44" xfId="0" applyNumberFormat="1" applyFont="1" applyBorder="1" applyAlignment="1">
      <alignment horizontal="center" wrapText="1"/>
    </xf>
    <xf numFmtId="4" fontId="4" fillId="0" borderId="48" xfId="0" applyNumberFormat="1" applyFont="1" applyBorder="1" applyAlignment="1">
      <alignment horizontal="center"/>
    </xf>
    <xf numFmtId="4" fontId="4" fillId="0" borderId="49" xfId="0" applyNumberFormat="1" applyFont="1" applyBorder="1" applyAlignment="1">
      <alignment horizontal="center"/>
    </xf>
    <xf numFmtId="4" fontId="4" fillId="0" borderId="13" xfId="0" applyNumberFormat="1" applyFont="1" applyBorder="1" applyAlignment="1">
      <alignment horizontal="center"/>
    </xf>
    <xf numFmtId="4" fontId="4" fillId="0" borderId="9" xfId="0" applyNumberFormat="1" applyFont="1" applyBorder="1" applyAlignment="1">
      <alignment horizontal="center"/>
    </xf>
    <xf numFmtId="4" fontId="55" fillId="4" borderId="44" xfId="0" applyNumberFormat="1" applyFont="1" applyFill="1" applyBorder="1" applyAlignment="1">
      <alignment horizontal="center" wrapText="1"/>
    </xf>
    <xf numFmtId="4" fontId="59" fillId="0" borderId="30" xfId="0" applyNumberFormat="1" applyFont="1" applyBorder="1" applyAlignment="1">
      <alignment horizontal="center" wrapText="1"/>
    </xf>
    <xf numFmtId="4" fontId="59" fillId="0" borderId="25" xfId="0" applyNumberFormat="1" applyFont="1" applyBorder="1" applyAlignment="1">
      <alignment horizontal="center" wrapText="1"/>
    </xf>
    <xf numFmtId="4" fontId="59" fillId="0" borderId="10" xfId="0" applyNumberFormat="1" applyFont="1" applyBorder="1" applyAlignment="1">
      <alignment horizontal="center" wrapText="1"/>
    </xf>
    <xf numFmtId="4" fontId="59" fillId="0" borderId="1" xfId="0" applyNumberFormat="1" applyFont="1" applyBorder="1" applyAlignment="1">
      <alignment horizontal="center" wrapText="1"/>
    </xf>
    <xf numFmtId="4" fontId="59" fillId="0" borderId="18" xfId="0" applyNumberFormat="1" applyFont="1" applyBorder="1" applyAlignment="1">
      <alignment horizontal="center" wrapText="1"/>
    </xf>
    <xf numFmtId="4" fontId="59" fillId="0" borderId="3" xfId="0" applyNumberFormat="1" applyFont="1" applyBorder="1" applyAlignment="1">
      <alignment horizontal="center" wrapText="1"/>
    </xf>
    <xf numFmtId="4" fontId="59" fillId="0" borderId="13" xfId="0" applyNumberFormat="1" applyFont="1" applyBorder="1" applyAlignment="1">
      <alignment horizontal="center"/>
    </xf>
    <xf numFmtId="4" fontId="59" fillId="0" borderId="9" xfId="0" applyNumberFormat="1" applyFont="1" applyBorder="1" applyAlignment="1">
      <alignment horizontal="center"/>
    </xf>
    <xf numFmtId="4" fontId="12" fillId="0" borderId="7" xfId="0" applyNumberFormat="1" applyFont="1" applyBorder="1" applyAlignment="1">
      <alignment horizontal="center" wrapText="1"/>
    </xf>
    <xf numFmtId="4" fontId="12" fillId="0" borderId="5" xfId="0" applyNumberFormat="1" applyFont="1" applyBorder="1" applyAlignment="1">
      <alignment horizontal="center" wrapText="1"/>
    </xf>
    <xf numFmtId="4" fontId="55" fillId="4" borderId="43" xfId="0" applyNumberFormat="1" applyFont="1" applyFill="1" applyBorder="1" applyAlignment="1">
      <alignment horizontal="center" vertical="center" wrapText="1"/>
    </xf>
    <xf numFmtId="4" fontId="55" fillId="4" borderId="50" xfId="0" applyNumberFormat="1" applyFont="1" applyFill="1" applyBorder="1" applyAlignment="1">
      <alignment horizontal="center" vertical="center" wrapText="1"/>
    </xf>
    <xf numFmtId="0" fontId="57" fillId="0" borderId="10" xfId="0" applyFont="1" applyBorder="1" applyAlignment="1">
      <alignment horizontal="center"/>
    </xf>
    <xf numFmtId="0" fontId="57" fillId="0" borderId="1" xfId="0" applyFont="1" applyBorder="1" applyAlignment="1">
      <alignment horizontal="center"/>
    </xf>
    <xf numFmtId="0" fontId="57" fillId="0" borderId="18" xfId="0" applyFont="1" applyBorder="1" applyAlignment="1">
      <alignment horizontal="center"/>
    </xf>
    <xf numFmtId="0" fontId="57" fillId="0" borderId="3" xfId="0" applyFont="1" applyBorder="1" applyAlignment="1">
      <alignment horizontal="center"/>
    </xf>
    <xf numFmtId="4" fontId="12" fillId="0" borderId="51" xfId="0" applyNumberFormat="1" applyFont="1" applyBorder="1" applyAlignment="1">
      <alignment horizontal="center"/>
    </xf>
    <xf numFmtId="4" fontId="12" fillId="0" borderId="26" xfId="0" applyNumberFormat="1" applyFont="1" applyBorder="1" applyAlignment="1">
      <alignment horizontal="center"/>
    </xf>
    <xf numFmtId="4" fontId="12" fillId="0" borderId="10" xfId="0" applyNumberFormat="1" applyFont="1" applyBorder="1" applyAlignment="1">
      <alignment horizontal="center"/>
    </xf>
    <xf numFmtId="4" fontId="12" fillId="0" borderId="1" xfId="0" applyNumberFormat="1" applyFont="1" applyBorder="1" applyAlignment="1">
      <alignment horizontal="center"/>
    </xf>
    <xf numFmtId="4" fontId="6" fillId="0" borderId="11" xfId="0" applyNumberFormat="1" applyFont="1" applyBorder="1" applyAlignment="1">
      <alignment vertical="center" wrapText="1"/>
    </xf>
    <xf numFmtId="0" fontId="0" fillId="0" borderId="11" xfId="0" applyBorder="1" applyAlignment="1">
      <alignment vertical="center"/>
    </xf>
    <xf numFmtId="0" fontId="7" fillId="0" borderId="43" xfId="0" applyFont="1" applyBorder="1" applyAlignment="1">
      <alignment horizontal="right" vertical="center"/>
    </xf>
    <xf numFmtId="0" fontId="40" fillId="0" borderId="44" xfId="0" applyFont="1" applyBorder="1" applyAlignment="1">
      <alignment horizontal="right" vertical="center"/>
    </xf>
    <xf numFmtId="0" fontId="41" fillId="0" borderId="33" xfId="0" applyFont="1" applyBorder="1" applyAlignment="1">
      <alignment horizontal="left" vertical="center"/>
    </xf>
    <xf numFmtId="0" fontId="41" fillId="0" borderId="28" xfId="0" applyFont="1" applyBorder="1" applyAlignment="1">
      <alignment horizontal="left"/>
    </xf>
    <xf numFmtId="0" fontId="41" fillId="0" borderId="42" xfId="0" applyFont="1" applyBorder="1" applyAlignment="1">
      <alignment horizontal="left"/>
    </xf>
    <xf numFmtId="0" fontId="7" fillId="0" borderId="30" xfId="0" applyFont="1" applyBorder="1" applyAlignment="1">
      <alignment horizontal="right" vertical="center"/>
    </xf>
    <xf numFmtId="0" fontId="40" fillId="0" borderId="25" xfId="0" applyFont="1" applyBorder="1" applyAlignment="1">
      <alignment horizontal="right" vertical="center"/>
    </xf>
    <xf numFmtId="0" fontId="9" fillId="0" borderId="29" xfId="0" applyFont="1" applyFill="1" applyBorder="1" applyAlignment="1">
      <alignment horizontal="left"/>
    </xf>
    <xf numFmtId="0" fontId="0" fillId="0" borderId="28" xfId="0" applyBorder="1" applyAlignment="1">
      <alignment horizontal="left"/>
    </xf>
    <xf numFmtId="0" fontId="0" fillId="0" borderId="27" xfId="0" applyBorder="1" applyAlignment="1">
      <alignment horizontal="left"/>
    </xf>
    <xf numFmtId="0" fontId="44" fillId="0" borderId="8" xfId="0" applyFont="1" applyBorder="1" applyAlignment="1">
      <alignment horizontal="center" vertical="center"/>
    </xf>
    <xf numFmtId="0" fontId="44" fillId="0" borderId="14" xfId="0" applyFont="1" applyBorder="1" applyAlignment="1">
      <alignment horizontal="center" vertical="center"/>
    </xf>
    <xf numFmtId="0" fontId="7" fillId="0" borderId="33" xfId="0" applyFont="1" applyBorder="1" applyAlignment="1">
      <alignment horizontal="left" vertical="center"/>
    </xf>
    <xf numFmtId="0" fontId="40" fillId="0" borderId="41" xfId="0" applyFont="1" applyBorder="1" applyAlignment="1">
      <alignment horizontal="left"/>
    </xf>
    <xf numFmtId="0" fontId="40" fillId="0" borderId="28" xfId="0" applyFont="1" applyBorder="1" applyAlignment="1">
      <alignment horizontal="left"/>
    </xf>
    <xf numFmtId="0" fontId="40" fillId="0" borderId="42" xfId="0" applyFont="1" applyBorder="1" applyAlignment="1">
      <alignment horizontal="left"/>
    </xf>
    <xf numFmtId="4" fontId="6" fillId="0" borderId="30" xfId="0" applyNumberFormat="1" applyFont="1" applyBorder="1" applyAlignment="1">
      <alignment vertical="center" wrapText="1"/>
    </xf>
    <xf numFmtId="0" fontId="0" fillId="0" borderId="40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1" fillId="0" borderId="0" xfId="0" applyFont="1" applyBorder="1" applyAlignment="1">
      <alignment wrapText="1"/>
    </xf>
    <xf numFmtId="4" fontId="13" fillId="0" borderId="18" xfId="0" applyNumberFormat="1" applyFont="1" applyBorder="1" applyAlignment="1">
      <alignment horizontal="center" wrapText="1"/>
    </xf>
    <xf numFmtId="4" fontId="13" fillId="0" borderId="3" xfId="0" applyNumberFormat="1" applyFont="1" applyBorder="1" applyAlignment="1">
      <alignment horizontal="center" wrapText="1"/>
    </xf>
    <xf numFmtId="0" fontId="79" fillId="2" borderId="11" xfId="0" applyFont="1" applyFill="1" applyBorder="1" applyAlignment="1">
      <alignment horizontal="center" wrapText="1"/>
    </xf>
    <xf numFmtId="0" fontId="79" fillId="2" borderId="21" xfId="0" applyFont="1" applyFill="1" applyBorder="1" applyAlignment="1">
      <alignment horizontal="center" wrapText="1"/>
    </xf>
    <xf numFmtId="0" fontId="6" fillId="0" borderId="24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" fontId="13" fillId="0" borderId="51" xfId="0" applyNumberFormat="1" applyFont="1" applyBorder="1" applyAlignment="1">
      <alignment horizontal="center" wrapText="1"/>
    </xf>
    <xf numFmtId="4" fontId="13" fillId="0" borderId="26" xfId="0" applyNumberFormat="1" applyFont="1" applyBorder="1" applyAlignment="1">
      <alignment horizontal="center" wrapText="1"/>
    </xf>
    <xf numFmtId="4" fontId="13" fillId="0" borderId="10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4" fontId="13" fillId="0" borderId="30" xfId="0" applyNumberFormat="1" applyFont="1" applyBorder="1" applyAlignment="1">
      <alignment horizontal="center" wrapText="1"/>
    </xf>
    <xf numFmtId="4" fontId="13" fillId="0" borderId="25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 vertical="center"/>
    </xf>
    <xf numFmtId="0" fontId="7" fillId="4" borderId="33" xfId="0" applyFont="1" applyFill="1" applyBorder="1" applyAlignment="1">
      <alignment horizontal="center" wrapText="1"/>
    </xf>
    <xf numFmtId="0" fontId="7" fillId="4" borderId="45" xfId="0" applyFont="1" applyFill="1" applyBorder="1" applyAlignment="1">
      <alignment horizontal="center" wrapText="1"/>
    </xf>
    <xf numFmtId="2" fontId="6" fillId="0" borderId="33" xfId="0" applyNumberFormat="1" applyFont="1" applyFill="1" applyBorder="1" applyAlignment="1">
      <alignment horizontal="left" wrapText="1"/>
    </xf>
    <xf numFmtId="2" fontId="43" fillId="0" borderId="28" xfId="0" applyNumberFormat="1" applyFont="1" applyFill="1" applyBorder="1" applyAlignment="1">
      <alignment horizontal="left" wrapText="1"/>
    </xf>
    <xf numFmtId="2" fontId="43" fillId="0" borderId="42" xfId="0" applyNumberFormat="1" applyFont="1" applyFill="1" applyBorder="1" applyAlignment="1">
      <alignment horizontal="left" wrapText="1"/>
    </xf>
    <xf numFmtId="0" fontId="6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" fontId="7" fillId="4" borderId="29" xfId="0" applyNumberFormat="1" applyFont="1" applyFill="1" applyBorder="1" applyAlignment="1">
      <alignment horizontal="center" wrapText="1"/>
    </xf>
    <xf numFmtId="4" fontId="7" fillId="4" borderId="42" xfId="0" applyNumberFormat="1" applyFont="1" applyFill="1" applyBorder="1" applyAlignment="1">
      <alignment horizontal="center" wrapText="1"/>
    </xf>
    <xf numFmtId="0" fontId="7" fillId="0" borderId="25" xfId="0" applyFont="1" applyBorder="1" applyAlignment="1">
      <alignment horizontal="right" vertical="center"/>
    </xf>
    <xf numFmtId="4" fontId="6" fillId="0" borderId="40" xfId="0" applyNumberFormat="1" applyFont="1" applyBorder="1" applyAlignment="1">
      <alignment vertical="center" wrapText="1"/>
    </xf>
    <xf numFmtId="4" fontId="6" fillId="0" borderId="25" xfId="0" applyNumberFormat="1" applyFont="1" applyBorder="1" applyAlignment="1">
      <alignment vertical="center" wrapText="1"/>
    </xf>
    <xf numFmtId="0" fontId="6" fillId="0" borderId="11" xfId="0" applyFont="1" applyBorder="1" applyAlignment="1">
      <alignment horizontal="right" wrapText="1"/>
    </xf>
    <xf numFmtId="0" fontId="0" fillId="0" borderId="12" xfId="0" applyBorder="1" applyAlignment="1">
      <alignment horizontal="right" wrapText="1"/>
    </xf>
    <xf numFmtId="0" fontId="0" fillId="0" borderId="8" xfId="0" applyBorder="1" applyAlignment="1">
      <alignment horizontal="right" wrapText="1"/>
    </xf>
    <xf numFmtId="3" fontId="70" fillId="0" borderId="11" xfId="0" applyNumberFormat="1" applyFont="1" applyBorder="1" applyAlignment="1">
      <alignment horizontal="center" wrapText="1"/>
    </xf>
    <xf numFmtId="0" fontId="0" fillId="0" borderId="12" xfId="0" applyFont="1" applyBorder="1" applyAlignment="1">
      <alignment horizontal="center" wrapText="1"/>
    </xf>
    <xf numFmtId="0" fontId="0" fillId="0" borderId="8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8" xfId="0" applyBorder="1" applyAlignment="1">
      <alignment horizontal="center"/>
    </xf>
    <xf numFmtId="0" fontId="50" fillId="0" borderId="11" xfId="0" applyFont="1" applyBorder="1" applyAlignment="1">
      <alignment horizontal="center"/>
    </xf>
    <xf numFmtId="0" fontId="50" fillId="0" borderId="11" xfId="0" applyFont="1" applyBorder="1" applyAlignment="1">
      <alignment horizontal="center" wrapText="1"/>
    </xf>
    <xf numFmtId="0" fontId="50" fillId="0" borderId="12" xfId="0" applyFont="1" applyBorder="1" applyAlignment="1">
      <alignment horizontal="center" wrapText="1"/>
    </xf>
    <xf numFmtId="0" fontId="50" fillId="0" borderId="8" xfId="0" applyFont="1" applyBorder="1" applyAlignment="1">
      <alignment horizontal="center" wrapText="1"/>
    </xf>
    <xf numFmtId="4" fontId="13" fillId="0" borderId="48" xfId="0" applyNumberFormat="1" applyFont="1" applyBorder="1" applyAlignment="1">
      <alignment horizontal="center" wrapText="1"/>
    </xf>
    <xf numFmtId="4" fontId="13" fillId="0" borderId="49" xfId="0" applyNumberFormat="1" applyFont="1" applyBorder="1" applyAlignment="1">
      <alignment horizontal="center" wrapText="1"/>
    </xf>
    <xf numFmtId="4" fontId="13" fillId="0" borderId="13" xfId="0" applyNumberFormat="1" applyFont="1" applyBorder="1" applyAlignment="1">
      <alignment horizontal="center" wrapText="1"/>
    </xf>
    <xf numFmtId="4" fontId="13" fillId="0" borderId="9" xfId="0" applyNumberFormat="1" applyFont="1" applyBorder="1" applyAlignment="1">
      <alignment horizontal="center" wrapText="1"/>
    </xf>
    <xf numFmtId="4" fontId="15" fillId="0" borderId="30" xfId="0" applyNumberFormat="1" applyFont="1" applyBorder="1" applyAlignment="1">
      <alignment horizontal="center" wrapText="1"/>
    </xf>
    <xf numFmtId="4" fontId="15" fillId="0" borderId="25" xfId="0" applyNumberFormat="1" applyFont="1" applyBorder="1" applyAlignment="1">
      <alignment horizontal="center" wrapText="1"/>
    </xf>
    <xf numFmtId="4" fontId="15" fillId="0" borderId="10" xfId="0" applyNumberFormat="1" applyFont="1" applyBorder="1" applyAlignment="1">
      <alignment horizontal="center" wrapText="1"/>
    </xf>
    <xf numFmtId="4" fontId="15" fillId="0" borderId="1" xfId="0" applyNumberFormat="1" applyFont="1" applyBorder="1" applyAlignment="1">
      <alignment horizontal="center" wrapText="1"/>
    </xf>
    <xf numFmtId="4" fontId="15" fillId="0" borderId="18" xfId="0" applyNumberFormat="1" applyFont="1" applyBorder="1" applyAlignment="1">
      <alignment horizontal="center" wrapText="1"/>
    </xf>
    <xf numFmtId="4" fontId="15" fillId="0" borderId="3" xfId="0" applyNumberFormat="1" applyFont="1" applyBorder="1" applyAlignment="1">
      <alignment horizontal="center" wrapText="1"/>
    </xf>
    <xf numFmtId="2" fontId="6" fillId="0" borderId="33" xfId="0" applyNumberFormat="1" applyFont="1" applyFill="1" applyBorder="1" applyAlignment="1">
      <alignment horizontal="left" vertical="center" wrapText="1"/>
    </xf>
    <xf numFmtId="2" fontId="6" fillId="0" borderId="28" xfId="0" applyNumberFormat="1" applyFont="1" applyFill="1" applyBorder="1" applyAlignment="1">
      <alignment horizontal="left" vertical="center" wrapText="1"/>
    </xf>
    <xf numFmtId="2" fontId="6" fillId="0" borderId="42" xfId="0" applyNumberFormat="1" applyFont="1" applyFill="1" applyBorder="1" applyAlignment="1">
      <alignment horizontal="left" vertical="center" wrapText="1"/>
    </xf>
    <xf numFmtId="0" fontId="7" fillId="4" borderId="35" xfId="0" applyFont="1" applyFill="1" applyBorder="1" applyAlignment="1">
      <alignment horizontal="center" vertical="center" wrapText="1"/>
    </xf>
    <xf numFmtId="0" fontId="7" fillId="4" borderId="36" xfId="0" applyFont="1" applyFill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2" fontId="43" fillId="0" borderId="41" xfId="0" applyNumberFormat="1" applyFont="1" applyFill="1" applyBorder="1" applyAlignment="1">
      <alignment horizontal="left" wrapText="1"/>
    </xf>
    <xf numFmtId="0" fontId="6" fillId="0" borderId="24" xfId="0" applyFont="1" applyBorder="1" applyAlignment="1">
      <alignment horizontal="center"/>
    </xf>
    <xf numFmtId="3" fontId="70" fillId="0" borderId="24" xfId="0" applyNumberFormat="1" applyFont="1" applyBorder="1" applyAlignment="1">
      <alignment horizontal="center" wrapText="1"/>
    </xf>
    <xf numFmtId="0" fontId="80" fillId="0" borderId="12" xfId="0" applyFont="1" applyBorder="1" applyAlignment="1">
      <alignment horizontal="center" wrapText="1"/>
    </xf>
    <xf numFmtId="0" fontId="80" fillId="0" borderId="8" xfId="0" applyFont="1" applyBorder="1" applyAlignment="1">
      <alignment horizontal="center" wrapText="1"/>
    </xf>
    <xf numFmtId="4" fontId="13" fillId="0" borderId="48" xfId="0" applyNumberFormat="1" applyFont="1" applyBorder="1" applyAlignment="1">
      <alignment horizontal="center"/>
    </xf>
    <xf numFmtId="4" fontId="13" fillId="0" borderId="49" xfId="0" applyNumberFormat="1" applyFont="1" applyBorder="1" applyAlignment="1">
      <alignment horizontal="center"/>
    </xf>
    <xf numFmtId="4" fontId="13" fillId="0" borderId="13" xfId="0" applyNumberFormat="1" applyFont="1" applyBorder="1" applyAlignment="1">
      <alignment horizontal="center"/>
    </xf>
    <xf numFmtId="4" fontId="13" fillId="0" borderId="9" xfId="0" applyNumberFormat="1" applyFont="1" applyBorder="1" applyAlignment="1">
      <alignment horizontal="center"/>
    </xf>
    <xf numFmtId="4" fontId="13" fillId="0" borderId="30" xfId="0" applyNumberFormat="1" applyFont="1" applyBorder="1" applyAlignment="1">
      <alignment horizontal="center"/>
    </xf>
    <xf numFmtId="4" fontId="13" fillId="0" borderId="25" xfId="0" applyNumberFormat="1" applyFont="1" applyBorder="1" applyAlignment="1">
      <alignment horizontal="center"/>
    </xf>
    <xf numFmtId="4" fontId="13" fillId="0" borderId="10" xfId="0" applyNumberFormat="1" applyFont="1" applyBorder="1" applyAlignment="1">
      <alignment horizontal="center"/>
    </xf>
    <xf numFmtId="4" fontId="13" fillId="0" borderId="1" xfId="0" applyNumberFormat="1" applyFont="1" applyBorder="1" applyAlignment="1">
      <alignment horizontal="center"/>
    </xf>
    <xf numFmtId="4" fontId="13" fillId="0" borderId="43" xfId="0" applyNumberFormat="1" applyFont="1" applyBorder="1" applyAlignment="1">
      <alignment horizontal="center"/>
    </xf>
    <xf numFmtId="4" fontId="13" fillId="0" borderId="44" xfId="0" applyNumberFormat="1" applyFont="1" applyBorder="1" applyAlignment="1">
      <alignment horizontal="center"/>
    </xf>
    <xf numFmtId="4" fontId="15" fillId="0" borderId="48" xfId="0" applyNumberFormat="1" applyFont="1" applyBorder="1" applyAlignment="1">
      <alignment horizontal="center" wrapText="1"/>
    </xf>
    <xf numFmtId="4" fontId="15" fillId="0" borderId="49" xfId="0" applyNumberFormat="1" applyFont="1" applyBorder="1" applyAlignment="1">
      <alignment horizontal="center" wrapText="1"/>
    </xf>
    <xf numFmtId="4" fontId="15" fillId="0" borderId="13" xfId="0" applyNumberFormat="1" applyFont="1" applyBorder="1" applyAlignment="1">
      <alignment horizontal="center" wrapText="1"/>
    </xf>
    <xf numFmtId="4" fontId="15" fillId="0" borderId="9" xfId="0" applyNumberFormat="1" applyFont="1" applyBorder="1" applyAlignment="1">
      <alignment horizontal="center" wrapText="1"/>
    </xf>
    <xf numFmtId="2" fontId="13" fillId="0" borderId="48" xfId="0" applyNumberFormat="1" applyFont="1" applyBorder="1" applyAlignment="1">
      <alignment horizontal="center" wrapText="1"/>
    </xf>
    <xf numFmtId="2" fontId="13" fillId="0" borderId="49" xfId="0" applyNumberFormat="1" applyFont="1" applyBorder="1" applyAlignment="1">
      <alignment horizontal="center" wrapText="1"/>
    </xf>
    <xf numFmtId="2" fontId="13" fillId="0" borderId="13" xfId="0" applyNumberFormat="1" applyFont="1" applyBorder="1" applyAlignment="1">
      <alignment horizontal="center" wrapText="1"/>
    </xf>
    <xf numFmtId="2" fontId="13" fillId="0" borderId="9" xfId="0" applyNumberFormat="1" applyFont="1" applyBorder="1" applyAlignment="1">
      <alignment horizontal="center" wrapText="1"/>
    </xf>
    <xf numFmtId="0" fontId="6" fillId="0" borderId="33" xfId="0" applyFont="1" applyFill="1" applyBorder="1" applyAlignment="1">
      <alignment horizontal="left" wrapText="1"/>
    </xf>
    <xf numFmtId="0" fontId="43" fillId="0" borderId="28" xfId="0" applyFont="1" applyFill="1" applyBorder="1" applyAlignment="1">
      <alignment horizontal="left" wrapText="1"/>
    </xf>
    <xf numFmtId="0" fontId="43" fillId="0" borderId="42" xfId="0" applyFont="1" applyFill="1" applyBorder="1" applyAlignment="1">
      <alignment horizontal="left" wrapText="1"/>
    </xf>
    <xf numFmtId="2" fontId="13" fillId="0" borderId="30" xfId="0" applyNumberFormat="1" applyFont="1" applyBorder="1" applyAlignment="1">
      <alignment horizontal="center" wrapText="1"/>
    </xf>
    <xf numFmtId="2" fontId="13" fillId="0" borderId="25" xfId="0" applyNumberFormat="1" applyFont="1" applyBorder="1" applyAlignment="1">
      <alignment horizontal="center" wrapText="1"/>
    </xf>
    <xf numFmtId="2" fontId="13" fillId="0" borderId="10" xfId="0" applyNumberFormat="1" applyFont="1" applyBorder="1" applyAlignment="1">
      <alignment horizontal="center" wrapText="1"/>
    </xf>
    <xf numFmtId="2" fontId="13" fillId="0" borderId="1" xfId="0" applyNumberFormat="1" applyFont="1" applyBorder="1" applyAlignment="1">
      <alignment horizontal="center" wrapText="1"/>
    </xf>
    <xf numFmtId="2" fontId="13" fillId="0" borderId="18" xfId="0" applyNumberFormat="1" applyFont="1" applyBorder="1" applyAlignment="1">
      <alignment horizontal="center" wrapText="1"/>
    </xf>
    <xf numFmtId="2" fontId="13" fillId="0" borderId="3" xfId="0" applyNumberFormat="1" applyFont="1" applyBorder="1" applyAlignment="1">
      <alignment horizontal="center" wrapText="1"/>
    </xf>
    <xf numFmtId="0" fontId="41" fillId="0" borderId="35" xfId="0" applyFont="1" applyBorder="1" applyAlignment="1">
      <alignment horizontal="left" vertical="center"/>
    </xf>
    <xf numFmtId="0" fontId="41" fillId="0" borderId="6" xfId="0" applyFont="1" applyBorder="1" applyAlignment="1">
      <alignment horizontal="left"/>
    </xf>
    <xf numFmtId="0" fontId="41" fillId="0" borderId="47" xfId="0" applyFont="1" applyBorder="1" applyAlignment="1">
      <alignment horizontal="left"/>
    </xf>
    <xf numFmtId="4" fontId="13" fillId="0" borderId="43" xfId="0" applyNumberFormat="1" applyFont="1" applyBorder="1" applyAlignment="1">
      <alignment horizontal="center" wrapText="1"/>
    </xf>
    <xf numFmtId="4" fontId="13" fillId="0" borderId="44" xfId="0" applyNumberFormat="1" applyFont="1" applyBorder="1" applyAlignment="1">
      <alignment horizontal="center" wrapText="1"/>
    </xf>
    <xf numFmtId="4" fontId="30" fillId="0" borderId="48" xfId="0" applyNumberFormat="1" applyFont="1" applyBorder="1" applyAlignment="1">
      <alignment horizontal="center"/>
    </xf>
    <xf numFmtId="4" fontId="30" fillId="0" borderId="49" xfId="0" applyNumberFormat="1" applyFont="1" applyBorder="1" applyAlignment="1">
      <alignment horizontal="center"/>
    </xf>
    <xf numFmtId="4" fontId="30" fillId="0" borderId="13" xfId="0" applyNumberFormat="1" applyFont="1" applyBorder="1" applyAlignment="1">
      <alignment horizontal="center"/>
    </xf>
    <xf numFmtId="4" fontId="30" fillId="0" borderId="9" xfId="0" applyNumberFormat="1" applyFont="1" applyBorder="1" applyAlignment="1">
      <alignment horizontal="center"/>
    </xf>
    <xf numFmtId="4" fontId="15" fillId="0" borderId="48" xfId="0" applyNumberFormat="1" applyFont="1" applyBorder="1" applyAlignment="1">
      <alignment horizontal="center"/>
    </xf>
    <xf numFmtId="4" fontId="15" fillId="0" borderId="49" xfId="0" applyNumberFormat="1" applyFont="1" applyBorder="1" applyAlignment="1">
      <alignment horizontal="center"/>
    </xf>
    <xf numFmtId="4" fontId="51" fillId="0" borderId="30" xfId="0" applyNumberFormat="1" applyFont="1" applyBorder="1" applyAlignment="1">
      <alignment horizontal="center" wrapText="1"/>
    </xf>
    <xf numFmtId="4" fontId="51" fillId="0" borderId="25" xfId="0" applyNumberFormat="1" applyFont="1" applyBorder="1" applyAlignment="1">
      <alignment horizontal="center" wrapText="1"/>
    </xf>
    <xf numFmtId="4" fontId="51" fillId="0" borderId="10" xfId="0" applyNumberFormat="1" applyFont="1" applyBorder="1" applyAlignment="1">
      <alignment horizontal="center" wrapText="1"/>
    </xf>
    <xf numFmtId="4" fontId="51" fillId="0" borderId="1" xfId="0" applyNumberFormat="1" applyFont="1" applyBorder="1" applyAlignment="1">
      <alignment horizontal="center" wrapText="1"/>
    </xf>
    <xf numFmtId="4" fontId="51" fillId="0" borderId="18" xfId="0" applyNumberFormat="1" applyFont="1" applyBorder="1" applyAlignment="1">
      <alignment horizontal="center" wrapText="1"/>
    </xf>
    <xf numFmtId="4" fontId="51" fillId="0" borderId="3" xfId="0" applyNumberFormat="1" applyFont="1" applyBorder="1" applyAlignment="1">
      <alignment horizontal="center" wrapText="1"/>
    </xf>
    <xf numFmtId="4" fontId="13" fillId="0" borderId="13" xfId="0" applyNumberFormat="1" applyFont="1" applyFill="1" applyBorder="1" applyAlignment="1">
      <alignment horizontal="center"/>
    </xf>
    <xf numFmtId="4" fontId="13" fillId="0" borderId="9" xfId="0" applyNumberFormat="1" applyFont="1" applyFill="1" applyBorder="1" applyAlignment="1">
      <alignment horizontal="center"/>
    </xf>
    <xf numFmtId="4" fontId="7" fillId="4" borderId="43" xfId="0" applyNumberFormat="1" applyFont="1" applyFill="1" applyBorder="1" applyAlignment="1">
      <alignment horizontal="center" vertical="center" wrapText="1"/>
    </xf>
    <xf numFmtId="4" fontId="7" fillId="4" borderId="50" xfId="0" applyNumberFormat="1" applyFont="1" applyFill="1" applyBorder="1" applyAlignment="1">
      <alignment horizontal="center" vertical="center" wrapText="1"/>
    </xf>
    <xf numFmtId="4" fontId="13" fillId="0" borderId="51" xfId="0" applyNumberFormat="1" applyFont="1" applyBorder="1" applyAlignment="1">
      <alignment horizontal="center"/>
    </xf>
    <xf numFmtId="4" fontId="13" fillId="0" borderId="26" xfId="0" applyNumberFormat="1" applyFont="1" applyBorder="1" applyAlignment="1">
      <alignment horizontal="center"/>
    </xf>
    <xf numFmtId="4" fontId="13" fillId="0" borderId="18" xfId="0" applyNumberFormat="1" applyFont="1" applyBorder="1" applyAlignment="1">
      <alignment horizontal="center"/>
    </xf>
    <xf numFmtId="4" fontId="13" fillId="0" borderId="3" xfId="0" applyNumberFormat="1" applyFont="1" applyBorder="1" applyAlignment="1">
      <alignment horizontal="center"/>
    </xf>
    <xf numFmtId="4" fontId="13" fillId="0" borderId="30" xfId="0" applyNumberFormat="1" applyFont="1" applyFill="1" applyBorder="1" applyAlignment="1">
      <alignment horizontal="center"/>
    </xf>
    <xf numFmtId="4" fontId="13" fillId="0" borderId="25" xfId="0" applyNumberFormat="1" applyFont="1" applyFill="1" applyBorder="1" applyAlignment="1">
      <alignment horizontal="center"/>
    </xf>
    <xf numFmtId="4" fontId="13" fillId="0" borderId="10" xfId="0" applyNumberFormat="1" applyFont="1" applyFill="1" applyBorder="1" applyAlignment="1">
      <alignment horizontal="center"/>
    </xf>
    <xf numFmtId="4" fontId="13" fillId="0" borderId="1" xfId="0" applyNumberFormat="1" applyFont="1" applyFill="1" applyBorder="1" applyAlignment="1">
      <alignment horizontal="center"/>
    </xf>
    <xf numFmtId="4" fontId="13" fillId="0" borderId="18" xfId="0" applyNumberFormat="1" applyFont="1" applyFill="1" applyBorder="1" applyAlignment="1">
      <alignment horizontal="center"/>
    </xf>
    <xf numFmtId="4" fontId="13" fillId="0" borderId="3" xfId="0" applyNumberFormat="1" applyFont="1" applyFill="1" applyBorder="1" applyAlignment="1">
      <alignment horizontal="center"/>
    </xf>
    <xf numFmtId="4" fontId="13" fillId="0" borderId="43" xfId="0" applyNumberFormat="1" applyFont="1" applyFill="1" applyBorder="1" applyAlignment="1">
      <alignment horizontal="center"/>
    </xf>
    <xf numFmtId="4" fontId="13" fillId="0" borderId="44" xfId="0" applyNumberFormat="1" applyFont="1" applyFill="1" applyBorder="1" applyAlignment="1">
      <alignment horizontal="center"/>
    </xf>
    <xf numFmtId="4" fontId="13" fillId="0" borderId="48" xfId="0" applyNumberFormat="1" applyFont="1" applyFill="1" applyBorder="1" applyAlignment="1">
      <alignment horizontal="center"/>
    </xf>
    <xf numFmtId="4" fontId="13" fillId="0" borderId="49" xfId="0" applyNumberFormat="1" applyFont="1" applyFill="1" applyBorder="1" applyAlignment="1">
      <alignment horizontal="center"/>
    </xf>
    <xf numFmtId="0" fontId="41" fillId="0" borderId="41" xfId="0" applyFont="1" applyBorder="1" applyAlignment="1">
      <alignment horizontal="left"/>
    </xf>
    <xf numFmtId="0" fontId="41" fillId="0" borderId="46" xfId="0" applyFont="1" applyBorder="1" applyAlignment="1">
      <alignment horizontal="left"/>
    </xf>
    <xf numFmtId="4" fontId="47" fillId="0" borderId="48" xfId="0" applyNumberFormat="1" applyFont="1" applyBorder="1" applyAlignment="1">
      <alignment horizontal="center" vertical="center" wrapText="1"/>
    </xf>
    <xf numFmtId="4" fontId="47" fillId="0" borderId="49" xfId="0" applyNumberFormat="1" applyFont="1" applyBorder="1" applyAlignment="1">
      <alignment horizontal="center" vertical="center" wrapText="1"/>
    </xf>
    <xf numFmtId="4" fontId="47" fillId="0" borderId="13" xfId="0" applyNumberFormat="1" applyFont="1" applyBorder="1" applyAlignment="1">
      <alignment horizontal="center" vertical="center" wrapText="1"/>
    </xf>
    <xf numFmtId="4" fontId="47" fillId="0" borderId="9" xfId="0" applyNumberFormat="1" applyFont="1" applyBorder="1" applyAlignment="1">
      <alignment horizontal="center" vertical="center" wrapText="1"/>
    </xf>
    <xf numFmtId="3" fontId="12" fillId="0" borderId="11" xfId="0" applyNumberFormat="1" applyFont="1" applyBorder="1" applyAlignment="1">
      <alignment horizontal="right" wrapText="1"/>
    </xf>
    <xf numFmtId="0" fontId="46" fillId="0" borderId="12" xfId="0" applyFont="1" applyBorder="1" applyAlignment="1">
      <alignment horizontal="right" wrapText="1"/>
    </xf>
    <xf numFmtId="0" fontId="46" fillId="0" borderId="8" xfId="0" applyFont="1" applyBorder="1" applyAlignment="1">
      <alignment horizontal="right" wrapText="1"/>
    </xf>
    <xf numFmtId="0" fontId="0" fillId="0" borderId="21" xfId="0" applyBorder="1" applyAlignment="1">
      <alignment horizontal="center" vertical="center" wrapText="1"/>
    </xf>
    <xf numFmtId="4" fontId="18" fillId="0" borderId="13" xfId="0" applyNumberFormat="1" applyFont="1" applyFill="1" applyBorder="1" applyAlignment="1">
      <alignment horizontal="center"/>
    </xf>
    <xf numFmtId="4" fontId="18" fillId="0" borderId="9" xfId="0" applyNumberFormat="1" applyFont="1" applyFill="1" applyBorder="1" applyAlignment="1">
      <alignment horizontal="center"/>
    </xf>
    <xf numFmtId="0" fontId="0" fillId="0" borderId="41" xfId="0" applyBorder="1" applyAlignment="1">
      <alignment horizontal="left"/>
    </xf>
    <xf numFmtId="0" fontId="0" fillId="0" borderId="26" xfId="0" applyBorder="1" applyAlignment="1">
      <alignment horizontal="left"/>
    </xf>
    <xf numFmtId="0" fontId="78" fillId="2" borderId="11" xfId="0" applyFont="1" applyFill="1" applyBorder="1" applyAlignment="1">
      <alignment horizontal="center" wrapText="1"/>
    </xf>
    <xf numFmtId="0" fontId="78" fillId="2" borderId="21" xfId="0" applyFont="1" applyFill="1" applyBorder="1" applyAlignment="1">
      <alignment horizontal="center" wrapText="1"/>
    </xf>
    <xf numFmtId="4" fontId="15" fillId="0" borderId="13" xfId="0" applyNumberFormat="1" applyFont="1" applyBorder="1" applyAlignment="1">
      <alignment horizontal="center"/>
    </xf>
    <xf numFmtId="4" fontId="15" fillId="0" borderId="9" xfId="0" applyNumberFormat="1" applyFont="1" applyBorder="1" applyAlignment="1">
      <alignment horizontal="center"/>
    </xf>
    <xf numFmtId="0" fontId="44" fillId="0" borderId="12" xfId="0" applyFont="1" applyBorder="1" applyAlignment="1">
      <alignment horizontal="center" vertical="center"/>
    </xf>
    <xf numFmtId="3" fontId="70" fillId="0" borderId="11" xfId="0" applyNumberFormat="1" applyFont="1" applyBorder="1" applyAlignment="1">
      <alignment horizontal="right" wrapText="1"/>
    </xf>
    <xf numFmtId="0" fontId="0" fillId="0" borderId="12" xfId="0" applyFont="1" applyBorder="1" applyAlignment="1">
      <alignment horizontal="right" wrapText="1"/>
    </xf>
    <xf numFmtId="0" fontId="0" fillId="0" borderId="8" xfId="0" applyFont="1" applyBorder="1" applyAlignment="1">
      <alignment horizontal="right" wrapText="1"/>
    </xf>
    <xf numFmtId="0" fontId="80" fillId="0" borderId="12" xfId="0" applyFont="1" applyBorder="1" applyAlignment="1">
      <alignment horizontal="right" wrapText="1"/>
    </xf>
    <xf numFmtId="0" fontId="80" fillId="0" borderId="8" xfId="0" applyFont="1" applyBorder="1" applyAlignment="1">
      <alignment horizontal="right" wrapText="1"/>
    </xf>
    <xf numFmtId="0" fontId="0" fillId="0" borderId="18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3" fontId="70" fillId="0" borderId="24" xfId="0" applyNumberFormat="1" applyFont="1" applyBorder="1" applyAlignment="1">
      <alignment horizontal="right" wrapText="1"/>
    </xf>
    <xf numFmtId="0" fontId="50" fillId="0" borderId="11" xfId="0" applyFont="1" applyBorder="1" applyAlignment="1">
      <alignment horizontal="right" wrapText="1"/>
    </xf>
    <xf numFmtId="0" fontId="50" fillId="0" borderId="12" xfId="0" applyFont="1" applyBorder="1" applyAlignment="1">
      <alignment horizontal="right" wrapText="1"/>
    </xf>
    <xf numFmtId="0" fontId="50" fillId="0" borderId="8" xfId="0" applyFont="1" applyBorder="1" applyAlignment="1">
      <alignment horizontal="right" wrapText="1"/>
    </xf>
    <xf numFmtId="0" fontId="50" fillId="0" borderId="11" xfId="0" applyFont="1" applyBorder="1" applyAlignment="1">
      <alignment horizontal="center" vertical="center" wrapText="1"/>
    </xf>
    <xf numFmtId="0" fontId="50" fillId="0" borderId="12" xfId="0" applyFont="1" applyBorder="1" applyAlignment="1">
      <alignment horizontal="center" vertical="center" wrapText="1"/>
    </xf>
    <xf numFmtId="0" fontId="50" fillId="0" borderId="8" xfId="0" applyFont="1" applyBorder="1" applyAlignment="1">
      <alignment horizontal="center" vertical="center" wrapText="1"/>
    </xf>
    <xf numFmtId="0" fontId="44" fillId="0" borderId="11" xfId="0" applyFont="1" applyBorder="1" applyAlignment="1">
      <alignment horizontal="center" vertical="center"/>
    </xf>
    <xf numFmtId="3" fontId="12" fillId="0" borderId="24" xfId="0" applyNumberFormat="1" applyFont="1" applyBorder="1" applyAlignment="1">
      <alignment horizontal="right" wrapText="1"/>
    </xf>
    <xf numFmtId="4" fontId="4" fillId="0" borderId="30" xfId="0" applyNumberFormat="1" applyFont="1" applyBorder="1" applyAlignment="1">
      <alignment horizontal="center"/>
    </xf>
    <xf numFmtId="4" fontId="4" fillId="0" borderId="25" xfId="0" applyNumberFormat="1" applyFont="1" applyBorder="1" applyAlignment="1">
      <alignment horizontal="center"/>
    </xf>
    <xf numFmtId="4" fontId="4" fillId="0" borderId="10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4" fontId="4" fillId="0" borderId="18" xfId="0" applyNumberFormat="1" applyFont="1" applyBorder="1" applyAlignment="1">
      <alignment horizontal="center"/>
    </xf>
    <xf numFmtId="4" fontId="4" fillId="0" borderId="3" xfId="0" applyNumberFormat="1" applyFont="1" applyBorder="1" applyAlignment="1">
      <alignment horizontal="center"/>
    </xf>
    <xf numFmtId="4" fontId="13" fillId="0" borderId="7" xfId="0" applyNumberFormat="1" applyFont="1" applyBorder="1" applyAlignment="1">
      <alignment horizontal="center" wrapText="1"/>
    </xf>
    <xf numFmtId="4" fontId="13" fillId="0" borderId="5" xfId="0" applyNumberFormat="1" applyFont="1" applyBorder="1" applyAlignment="1">
      <alignment horizontal="center" wrapText="1"/>
    </xf>
    <xf numFmtId="4" fontId="34" fillId="0" borderId="0" xfId="0" applyNumberFormat="1" applyFont="1" applyAlignment="1"/>
    <xf numFmtId="0" fontId="52" fillId="0" borderId="0" xfId="0" applyFont="1" applyBorder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33" fillId="0" borderId="0" xfId="0" applyFont="1" applyAlignment="1"/>
    <xf numFmtId="0" fontId="34" fillId="0" borderId="0" xfId="0" applyFont="1" applyAlignment="1"/>
    <xf numFmtId="0" fontId="23" fillId="0" borderId="0" xfId="0" applyFont="1" applyBorder="1" applyAlignment="1">
      <alignment horizontal="center" vertical="top"/>
    </xf>
    <xf numFmtId="0" fontId="33" fillId="0" borderId="0" xfId="0" applyFont="1" applyAlignment="1">
      <alignment horizontal="center"/>
    </xf>
    <xf numFmtId="4" fontId="34" fillId="0" borderId="20" xfId="0" applyNumberFormat="1" applyFont="1" applyBorder="1" applyAlignment="1"/>
    <xf numFmtId="0" fontId="34" fillId="0" borderId="20" xfId="0" applyFont="1" applyBorder="1" applyAlignment="1"/>
    <xf numFmtId="0" fontId="23" fillId="0" borderId="20" xfId="0" applyFont="1" applyBorder="1" applyAlignment="1">
      <alignment vertical="top"/>
    </xf>
    <xf numFmtId="0" fontId="33" fillId="0" borderId="20" xfId="0" applyFont="1" applyBorder="1" applyAlignment="1"/>
    <xf numFmtId="2" fontId="25" fillId="0" borderId="0" xfId="0" applyNumberFormat="1" applyFont="1" applyBorder="1" applyAlignment="1" applyProtection="1">
      <alignment horizontal="right"/>
    </xf>
    <xf numFmtId="4" fontId="27" fillId="0" borderId="0" xfId="0" applyNumberFormat="1" applyFont="1" applyBorder="1" applyAlignment="1" applyProtection="1"/>
    <xf numFmtId="4" fontId="25" fillId="0" borderId="0" xfId="0" applyNumberFormat="1" applyFont="1" applyBorder="1" applyAlignment="1" applyProtection="1"/>
    <xf numFmtId="0" fontId="0" fillId="0" borderId="0" xfId="0" applyBorder="1"/>
    <xf numFmtId="2" fontId="76" fillId="0" borderId="0" xfId="0" applyNumberFormat="1" applyFont="1" applyBorder="1" applyAlignment="1" applyProtection="1">
      <alignment horizontal="right"/>
    </xf>
    <xf numFmtId="4" fontId="65" fillId="0" borderId="0" xfId="0" applyNumberFormat="1" applyFont="1" applyBorder="1" applyAlignment="1" applyProtection="1"/>
    <xf numFmtId="4" fontId="76" fillId="0" borderId="0" xfId="0" applyNumberFormat="1" applyFont="1" applyBorder="1" applyAlignment="1" applyProtection="1"/>
    <xf numFmtId="2" fontId="77" fillId="0" borderId="48" xfId="0" applyNumberFormat="1" applyFont="1" applyFill="1" applyBorder="1" applyAlignment="1">
      <alignment horizontal="center" wrapText="1"/>
    </xf>
    <xf numFmtId="2" fontId="77" fillId="0" borderId="49" xfId="0" applyNumberFormat="1" applyFont="1" applyFill="1" applyBorder="1" applyAlignment="1">
      <alignment horizontal="center" wrapText="1"/>
    </xf>
    <xf numFmtId="2" fontId="77" fillId="0" borderId="13" xfId="0" applyNumberFormat="1" applyFont="1" applyFill="1" applyBorder="1" applyAlignment="1">
      <alignment horizontal="center" wrapText="1"/>
    </xf>
    <xf numFmtId="2" fontId="77" fillId="0" borderId="9" xfId="0" applyNumberFormat="1" applyFont="1" applyFill="1" applyBorder="1" applyAlignment="1">
      <alignment horizontal="center" wrapText="1"/>
    </xf>
    <xf numFmtId="2" fontId="61" fillId="0" borderId="0" xfId="0" applyNumberFormat="1" applyFont="1" applyBorder="1" applyAlignment="1" applyProtection="1">
      <alignment horizontal="right"/>
    </xf>
    <xf numFmtId="3" fontId="4" fillId="0" borderId="17" xfId="0" applyNumberFormat="1" applyFont="1" applyBorder="1" applyAlignment="1">
      <alignment horizontal="right"/>
    </xf>
    <xf numFmtId="1" fontId="12" fillId="0" borderId="14" xfId="0" applyNumberFormat="1" applyFont="1" applyBorder="1" applyAlignment="1">
      <alignment horizontal="right" wrapText="1"/>
    </xf>
  </cellXfs>
  <cellStyles count="8">
    <cellStyle name="JED_MERE" xfId="1" xr:uid="{00000000-0005-0000-0000-000000000000}"/>
    <cellStyle name="Normal" xfId="0" builtinId="0"/>
    <cellStyle name="Normal 2" xfId="2" xr:uid="{00000000-0005-0000-0000-000002000000}"/>
    <cellStyle name="Normal 2 2" xfId="3" xr:uid="{00000000-0005-0000-0000-000003000000}"/>
    <cellStyle name="Normal 3" xfId="4" xr:uid="{00000000-0005-0000-0000-000004000000}"/>
    <cellStyle name="Normal 3 2" xfId="5" xr:uid="{00000000-0005-0000-0000-000005000000}"/>
    <cellStyle name="Normal 3_Knjiga 14 Predmer TT" xfId="6" xr:uid="{00000000-0005-0000-0000-000006000000}"/>
    <cellStyle name="Standard_Tabelle1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25"/>
  <sheetViews>
    <sheetView showGridLines="0" tabSelected="1" zoomScaleNormal="100" workbookViewId="0"/>
  </sheetViews>
  <sheetFormatPr defaultColWidth="7.6640625" defaultRowHeight="13.5"/>
  <cols>
    <col min="1" max="1" width="6.86328125" style="310" customWidth="1"/>
    <col min="2" max="2" width="34.6640625" style="311" customWidth="1"/>
    <col min="3" max="3" width="7.86328125" style="312" customWidth="1"/>
    <col min="4" max="4" width="8.86328125" style="313" customWidth="1"/>
    <col min="5" max="5" width="11.53125" style="237" customWidth="1"/>
    <col min="6" max="6" width="17" style="237" customWidth="1"/>
    <col min="7" max="7" width="9.1328125" style="234" customWidth="1"/>
    <col min="8" max="8" width="13.6640625" style="234" customWidth="1"/>
    <col min="9" max="254" width="9.1328125" style="234" customWidth="1"/>
    <col min="255" max="16384" width="7.6640625" style="234"/>
  </cols>
  <sheetData>
    <row r="1" spans="1:14" ht="14.25">
      <c r="A1" s="239"/>
      <c r="B1" s="239"/>
      <c r="C1" s="239"/>
      <c r="D1" s="239"/>
      <c r="E1" s="234"/>
      <c r="F1" s="239"/>
      <c r="G1" s="239"/>
      <c r="H1" s="239"/>
      <c r="I1" s="239"/>
      <c r="J1" s="239"/>
      <c r="K1" s="239"/>
      <c r="L1" s="239"/>
      <c r="M1" s="239"/>
      <c r="N1" s="239"/>
    </row>
    <row r="2" spans="1:14" ht="14.25">
      <c r="A2" s="239"/>
      <c r="B2" s="240"/>
      <c r="C2" s="239"/>
      <c r="D2" s="239"/>
      <c r="E2" s="234"/>
      <c r="F2" s="239"/>
      <c r="G2" s="239"/>
      <c r="H2" s="239"/>
      <c r="I2" s="239"/>
      <c r="J2" s="239"/>
      <c r="K2" s="239"/>
      <c r="L2" s="239"/>
      <c r="M2" s="239"/>
      <c r="N2" s="239"/>
    </row>
    <row r="3" spans="1:14" ht="14.65" thickBot="1">
      <c r="A3" s="239"/>
      <c r="B3" s="241"/>
      <c r="C3" s="239"/>
      <c r="D3" s="239"/>
      <c r="E3" s="234"/>
      <c r="F3" s="239"/>
      <c r="G3" s="239"/>
      <c r="H3" s="239"/>
      <c r="I3" s="239"/>
      <c r="J3" s="239"/>
      <c r="K3" s="239"/>
      <c r="L3" s="239"/>
      <c r="M3" s="239"/>
      <c r="N3" s="239"/>
    </row>
    <row r="4" spans="1:14" ht="24" customHeight="1" thickBot="1">
      <c r="A4" s="242" t="s">
        <v>59</v>
      </c>
      <c r="B4" s="457" t="s">
        <v>276</v>
      </c>
      <c r="C4" s="458"/>
      <c r="D4" s="458"/>
      <c r="E4" s="458"/>
      <c r="F4" s="459"/>
      <c r="G4" s="239"/>
      <c r="H4" s="239"/>
      <c r="I4" s="239"/>
      <c r="J4" s="239"/>
      <c r="K4" s="239"/>
      <c r="L4" s="239"/>
      <c r="M4" s="239"/>
      <c r="N4" s="239"/>
    </row>
    <row r="5" spans="1:14" ht="14.65" thickBot="1">
      <c r="A5" s="239"/>
      <c r="B5" s="241"/>
      <c r="C5" s="239"/>
      <c r="D5" s="239"/>
      <c r="E5" s="234"/>
      <c r="F5" s="239"/>
      <c r="G5" s="239"/>
      <c r="H5" s="239"/>
      <c r="I5" s="239"/>
      <c r="J5" s="239"/>
      <c r="K5" s="239"/>
      <c r="L5" s="239"/>
      <c r="M5" s="239"/>
      <c r="N5" s="239"/>
    </row>
    <row r="6" spans="1:14" s="243" customFormat="1" ht="16.5" customHeight="1">
      <c r="A6" s="460" t="s">
        <v>450</v>
      </c>
      <c r="B6" s="460" t="s">
        <v>130</v>
      </c>
      <c r="C6" s="460" t="s">
        <v>132</v>
      </c>
      <c r="D6" s="460" t="s">
        <v>548</v>
      </c>
      <c r="E6" s="449" t="s">
        <v>546</v>
      </c>
      <c r="F6" s="450"/>
      <c r="G6" s="448"/>
      <c r="H6" s="447"/>
      <c r="I6" s="447"/>
      <c r="J6" s="447"/>
      <c r="K6" s="447"/>
      <c r="L6" s="447"/>
      <c r="M6" s="447"/>
      <c r="N6" s="447"/>
    </row>
    <row r="7" spans="1:14" s="244" customFormat="1" ht="48" customHeight="1" thickBot="1">
      <c r="A7" s="461"/>
      <c r="B7" s="461"/>
      <c r="C7" s="461"/>
      <c r="D7" s="461"/>
      <c r="E7" s="451"/>
      <c r="F7" s="452"/>
      <c r="G7" s="448"/>
      <c r="H7" s="447"/>
      <c r="I7" s="447"/>
      <c r="J7" s="447"/>
      <c r="K7" s="447"/>
      <c r="L7" s="447"/>
      <c r="M7" s="447"/>
      <c r="N7" s="447"/>
    </row>
    <row r="8" spans="1:14" s="244" customFormat="1" ht="29.25" customHeight="1" thickTop="1" thickBot="1">
      <c r="A8" s="245" t="s">
        <v>126</v>
      </c>
      <c r="B8" s="431" t="s">
        <v>277</v>
      </c>
      <c r="C8" s="432"/>
      <c r="D8" s="432"/>
      <c r="E8" s="432"/>
      <c r="F8" s="433"/>
      <c r="G8" s="246"/>
      <c r="H8" s="246"/>
      <c r="I8" s="246"/>
      <c r="J8" s="246"/>
      <c r="K8" s="246"/>
      <c r="L8" s="246"/>
      <c r="M8" s="246"/>
      <c r="N8" s="246"/>
    </row>
    <row r="9" spans="1:14" s="244" customFormat="1" ht="18" customHeight="1" thickTop="1" thickBot="1">
      <c r="A9" s="247">
        <v>1</v>
      </c>
      <c r="B9" s="248" t="s">
        <v>308</v>
      </c>
      <c r="C9" s="249" t="s">
        <v>133</v>
      </c>
      <c r="D9" s="250" t="s">
        <v>547</v>
      </c>
      <c r="E9" s="423"/>
      <c r="F9" s="424"/>
      <c r="G9" s="251"/>
      <c r="H9" s="246"/>
      <c r="I9" s="246"/>
      <c r="J9" s="246"/>
      <c r="K9" s="246"/>
      <c r="L9" s="246"/>
      <c r="M9" s="246"/>
      <c r="N9" s="246"/>
    </row>
    <row r="10" spans="1:14" s="255" customFormat="1" ht="88.5" customHeight="1" thickBot="1">
      <c r="A10" s="247">
        <f>A9+1</f>
        <v>2</v>
      </c>
      <c r="B10" s="252" t="s">
        <v>281</v>
      </c>
      <c r="C10" s="253" t="s">
        <v>133</v>
      </c>
      <c r="D10" s="254" t="s">
        <v>547</v>
      </c>
      <c r="E10" s="429"/>
      <c r="F10" s="430"/>
      <c r="G10" s="251"/>
      <c r="H10" s="246"/>
      <c r="I10" s="246"/>
      <c r="J10" s="246"/>
      <c r="K10" s="246"/>
      <c r="L10" s="246"/>
      <c r="M10" s="246"/>
      <c r="N10" s="246"/>
    </row>
    <row r="11" spans="1:14" s="255" customFormat="1" ht="106.5" customHeight="1" thickBot="1">
      <c r="A11" s="247">
        <f t="shared" ref="A11:A59" si="0">A10+1</f>
        <v>3</v>
      </c>
      <c r="B11" s="252" t="s">
        <v>282</v>
      </c>
      <c r="C11" s="256" t="s">
        <v>131</v>
      </c>
      <c r="D11" s="254" t="s">
        <v>547</v>
      </c>
      <c r="E11" s="429"/>
      <c r="F11" s="430"/>
      <c r="G11" s="251"/>
      <c r="H11" s="246"/>
      <c r="I11" s="246"/>
      <c r="J11" s="246"/>
      <c r="K11" s="246"/>
      <c r="L11" s="246"/>
      <c r="M11" s="246"/>
      <c r="N11" s="246"/>
    </row>
    <row r="12" spans="1:14" s="255" customFormat="1" ht="75" customHeight="1" thickBot="1">
      <c r="A12" s="247">
        <f t="shared" si="0"/>
        <v>4</v>
      </c>
      <c r="B12" s="252" t="s">
        <v>283</v>
      </c>
      <c r="C12" s="256" t="s">
        <v>131</v>
      </c>
      <c r="D12" s="254" t="s">
        <v>547</v>
      </c>
      <c r="E12" s="429"/>
      <c r="F12" s="430"/>
      <c r="G12" s="251"/>
      <c r="H12" s="246"/>
      <c r="I12" s="246"/>
      <c r="J12" s="246"/>
      <c r="K12" s="246"/>
      <c r="L12" s="246"/>
      <c r="M12" s="246"/>
      <c r="N12" s="246"/>
    </row>
    <row r="13" spans="1:14" s="255" customFormat="1" ht="24" customHeight="1" thickBot="1">
      <c r="A13" s="247">
        <f t="shared" si="0"/>
        <v>5</v>
      </c>
      <c r="B13" s="252" t="s">
        <v>284</v>
      </c>
      <c r="C13" s="256" t="s">
        <v>131</v>
      </c>
      <c r="D13" s="254" t="s">
        <v>547</v>
      </c>
      <c r="E13" s="429"/>
      <c r="F13" s="430"/>
      <c r="G13" s="251"/>
      <c r="H13" s="246"/>
      <c r="I13" s="246"/>
      <c r="J13" s="246"/>
      <c r="K13" s="246"/>
      <c r="L13" s="246"/>
      <c r="M13" s="246"/>
      <c r="N13" s="246"/>
    </row>
    <row r="14" spans="1:14" s="255" customFormat="1" ht="63.75" customHeight="1" thickBot="1">
      <c r="A14" s="247">
        <f t="shared" si="0"/>
        <v>6</v>
      </c>
      <c r="B14" s="252" t="s">
        <v>285</v>
      </c>
      <c r="C14" s="256" t="s">
        <v>131</v>
      </c>
      <c r="D14" s="254" t="s">
        <v>547</v>
      </c>
      <c r="E14" s="429"/>
      <c r="F14" s="430"/>
      <c r="G14" s="251"/>
      <c r="H14" s="246"/>
      <c r="I14" s="246"/>
      <c r="J14" s="246"/>
      <c r="K14" s="246"/>
      <c r="L14" s="246"/>
      <c r="M14" s="246"/>
      <c r="N14" s="246"/>
    </row>
    <row r="15" spans="1:14" s="255" customFormat="1" ht="35.25" customHeight="1" thickBot="1">
      <c r="A15" s="247">
        <f t="shared" si="0"/>
        <v>7</v>
      </c>
      <c r="B15" s="252" t="s">
        <v>286</v>
      </c>
      <c r="C15" s="256" t="s">
        <v>131</v>
      </c>
      <c r="D15" s="254" t="s">
        <v>547</v>
      </c>
      <c r="E15" s="429"/>
      <c r="F15" s="430"/>
      <c r="G15" s="251"/>
      <c r="H15" s="246"/>
      <c r="I15" s="246"/>
      <c r="J15" s="246"/>
      <c r="K15" s="246"/>
      <c r="L15" s="246"/>
      <c r="M15" s="246"/>
      <c r="N15" s="246"/>
    </row>
    <row r="16" spans="1:14" s="255" customFormat="1" ht="30.75" customHeight="1" thickBot="1">
      <c r="A16" s="247">
        <f t="shared" si="0"/>
        <v>8</v>
      </c>
      <c r="B16" s="252" t="s">
        <v>325</v>
      </c>
      <c r="C16" s="256" t="s">
        <v>131</v>
      </c>
      <c r="D16" s="254" t="s">
        <v>547</v>
      </c>
      <c r="E16" s="429"/>
      <c r="F16" s="430"/>
      <c r="G16" s="251"/>
      <c r="H16" s="246"/>
      <c r="I16" s="246"/>
      <c r="J16" s="246"/>
      <c r="K16" s="246"/>
      <c r="L16" s="246"/>
      <c r="M16" s="246"/>
      <c r="N16" s="246"/>
    </row>
    <row r="17" spans="1:14" s="255" customFormat="1" ht="28.5" customHeight="1" thickBot="1">
      <c r="A17" s="247">
        <f t="shared" si="0"/>
        <v>9</v>
      </c>
      <c r="B17" s="252" t="s">
        <v>326</v>
      </c>
      <c r="C17" s="256" t="s">
        <v>131</v>
      </c>
      <c r="D17" s="254" t="s">
        <v>547</v>
      </c>
      <c r="E17" s="429"/>
      <c r="F17" s="430"/>
      <c r="G17" s="251"/>
      <c r="H17" s="246"/>
      <c r="I17" s="246"/>
      <c r="J17" s="246"/>
      <c r="K17" s="246"/>
      <c r="L17" s="246"/>
      <c r="M17" s="246"/>
      <c r="N17" s="246"/>
    </row>
    <row r="18" spans="1:14" s="255" customFormat="1" ht="75" customHeight="1" thickBot="1">
      <c r="A18" s="247">
        <f t="shared" si="0"/>
        <v>10</v>
      </c>
      <c r="B18" s="252" t="s">
        <v>333</v>
      </c>
      <c r="C18" s="256" t="s">
        <v>131</v>
      </c>
      <c r="D18" s="254" t="s">
        <v>547</v>
      </c>
      <c r="E18" s="429"/>
      <c r="F18" s="430"/>
      <c r="G18" s="251"/>
      <c r="H18" s="246"/>
      <c r="I18" s="246"/>
      <c r="J18" s="246"/>
      <c r="K18" s="246"/>
      <c r="L18" s="246"/>
      <c r="M18" s="246"/>
      <c r="N18" s="246"/>
    </row>
    <row r="19" spans="1:14" s="255" customFormat="1" ht="75" customHeight="1" thickBot="1">
      <c r="A19" s="247">
        <f t="shared" si="0"/>
        <v>11</v>
      </c>
      <c r="B19" s="252" t="s">
        <v>324</v>
      </c>
      <c r="C19" s="256" t="s">
        <v>246</v>
      </c>
      <c r="D19" s="254" t="s">
        <v>547</v>
      </c>
      <c r="E19" s="429"/>
      <c r="F19" s="430"/>
      <c r="G19" s="251"/>
      <c r="H19" s="246"/>
      <c r="I19" s="246"/>
      <c r="J19" s="246"/>
      <c r="K19" s="246"/>
      <c r="L19" s="246"/>
      <c r="M19" s="246"/>
      <c r="N19" s="246"/>
    </row>
    <row r="20" spans="1:14" s="255" customFormat="1" ht="33" customHeight="1" thickBot="1">
      <c r="A20" s="247">
        <f t="shared" si="0"/>
        <v>12</v>
      </c>
      <c r="B20" s="252" t="s">
        <v>287</v>
      </c>
      <c r="C20" s="256" t="s">
        <v>131</v>
      </c>
      <c r="D20" s="254" t="s">
        <v>547</v>
      </c>
      <c r="E20" s="429"/>
      <c r="F20" s="430"/>
      <c r="G20" s="251"/>
      <c r="H20" s="246"/>
      <c r="I20" s="246"/>
      <c r="J20" s="246"/>
      <c r="K20" s="246"/>
      <c r="L20" s="246"/>
      <c r="M20" s="246"/>
      <c r="N20" s="246"/>
    </row>
    <row r="21" spans="1:14" s="255" customFormat="1" ht="45" customHeight="1" thickBot="1">
      <c r="A21" s="247">
        <f t="shared" si="0"/>
        <v>13</v>
      </c>
      <c r="B21" s="252" t="s">
        <v>541</v>
      </c>
      <c r="C21" s="256" t="s">
        <v>131</v>
      </c>
      <c r="D21" s="254" t="s">
        <v>547</v>
      </c>
      <c r="E21" s="429"/>
      <c r="F21" s="430"/>
      <c r="G21" s="251"/>
      <c r="H21" s="246"/>
      <c r="I21" s="246"/>
      <c r="J21" s="246"/>
      <c r="K21" s="246"/>
      <c r="L21" s="246"/>
      <c r="M21" s="246"/>
      <c r="N21" s="246"/>
    </row>
    <row r="22" spans="1:14" s="255" customFormat="1" ht="51" customHeight="1" thickBot="1">
      <c r="A22" s="247">
        <f t="shared" si="0"/>
        <v>14</v>
      </c>
      <c r="B22" s="257" t="s">
        <v>542</v>
      </c>
      <c r="C22" s="256" t="s">
        <v>131</v>
      </c>
      <c r="D22" s="254" t="s">
        <v>547</v>
      </c>
      <c r="E22" s="429"/>
      <c r="F22" s="430"/>
      <c r="G22" s="251"/>
      <c r="H22" s="246"/>
      <c r="I22" s="246"/>
      <c r="J22" s="246"/>
      <c r="K22" s="246"/>
      <c r="L22" s="246"/>
      <c r="M22" s="246"/>
      <c r="N22" s="246"/>
    </row>
    <row r="23" spans="1:14" s="255" customFormat="1" ht="114" customHeight="1" thickBot="1">
      <c r="A23" s="247">
        <f t="shared" si="0"/>
        <v>15</v>
      </c>
      <c r="B23" s="258" t="s">
        <v>288</v>
      </c>
      <c r="C23" s="259" t="s">
        <v>246</v>
      </c>
      <c r="D23" s="254" t="s">
        <v>547</v>
      </c>
      <c r="E23" s="429"/>
      <c r="F23" s="430"/>
      <c r="G23" s="251"/>
      <c r="H23" s="246"/>
      <c r="I23" s="246"/>
      <c r="J23" s="246"/>
      <c r="K23" s="246"/>
      <c r="L23" s="246"/>
      <c r="M23" s="246"/>
      <c r="N23" s="246"/>
    </row>
    <row r="24" spans="1:14" s="255" customFormat="1" ht="24.75" customHeight="1" thickBot="1">
      <c r="A24" s="247">
        <f t="shared" si="0"/>
        <v>16</v>
      </c>
      <c r="B24" s="252" t="s">
        <v>289</v>
      </c>
      <c r="C24" s="259" t="s">
        <v>131</v>
      </c>
      <c r="D24" s="254" t="s">
        <v>547</v>
      </c>
      <c r="E24" s="429"/>
      <c r="F24" s="430"/>
      <c r="G24" s="251"/>
      <c r="H24" s="246"/>
      <c r="I24" s="246"/>
      <c r="J24" s="246"/>
      <c r="K24" s="246"/>
      <c r="L24" s="246"/>
      <c r="M24" s="246"/>
      <c r="N24" s="246"/>
    </row>
    <row r="25" spans="1:14" s="255" customFormat="1" ht="71.25" customHeight="1" thickBot="1">
      <c r="A25" s="247">
        <f t="shared" si="0"/>
        <v>17</v>
      </c>
      <c r="B25" s="252" t="s">
        <v>367</v>
      </c>
      <c r="C25" s="259" t="s">
        <v>133</v>
      </c>
      <c r="D25" s="254" t="s">
        <v>547</v>
      </c>
      <c r="E25" s="429"/>
      <c r="F25" s="430"/>
      <c r="G25" s="251"/>
      <c r="H25" s="246"/>
      <c r="I25" s="246"/>
      <c r="J25" s="246"/>
      <c r="K25" s="246"/>
      <c r="L25" s="246"/>
      <c r="M25" s="246"/>
      <c r="N25" s="246"/>
    </row>
    <row r="26" spans="1:14" s="255" customFormat="1" ht="52.5" customHeight="1" thickBot="1">
      <c r="A26" s="247">
        <f t="shared" si="0"/>
        <v>18</v>
      </c>
      <c r="B26" s="252" t="s">
        <v>380</v>
      </c>
      <c r="C26" s="259" t="s">
        <v>133</v>
      </c>
      <c r="D26" s="254" t="s">
        <v>547</v>
      </c>
      <c r="E26" s="429"/>
      <c r="F26" s="430"/>
      <c r="G26" s="251"/>
      <c r="H26" s="246"/>
      <c r="I26" s="246"/>
      <c r="J26" s="246"/>
      <c r="K26" s="246"/>
      <c r="L26" s="246"/>
      <c r="M26" s="246"/>
      <c r="N26" s="246"/>
    </row>
    <row r="27" spans="1:14" s="255" customFormat="1" ht="52.5" customHeight="1" thickBot="1">
      <c r="A27" s="247">
        <f t="shared" si="0"/>
        <v>19</v>
      </c>
      <c r="B27" s="252" t="s">
        <v>381</v>
      </c>
      <c r="C27" s="259" t="s">
        <v>133</v>
      </c>
      <c r="D27" s="254" t="s">
        <v>547</v>
      </c>
      <c r="E27" s="429"/>
      <c r="F27" s="430"/>
      <c r="G27" s="251"/>
      <c r="H27" s="246"/>
      <c r="I27" s="246"/>
      <c r="J27" s="246"/>
      <c r="K27" s="246"/>
      <c r="L27" s="246"/>
      <c r="M27" s="246"/>
      <c r="N27" s="246"/>
    </row>
    <row r="28" spans="1:14" s="255" customFormat="1" ht="54.75" customHeight="1" thickBot="1">
      <c r="A28" s="247">
        <f t="shared" si="0"/>
        <v>20</v>
      </c>
      <c r="B28" s="252" t="s">
        <v>382</v>
      </c>
      <c r="C28" s="259" t="s">
        <v>133</v>
      </c>
      <c r="D28" s="254" t="s">
        <v>547</v>
      </c>
      <c r="E28" s="429"/>
      <c r="F28" s="430"/>
      <c r="G28" s="251"/>
      <c r="H28" s="246"/>
      <c r="I28" s="246"/>
      <c r="J28" s="246"/>
      <c r="K28" s="246"/>
      <c r="L28" s="246"/>
      <c r="M28" s="246"/>
      <c r="N28" s="246"/>
    </row>
    <row r="29" spans="1:14" s="255" customFormat="1" ht="104.25" customHeight="1" thickBot="1">
      <c r="A29" s="247">
        <f t="shared" si="0"/>
        <v>21</v>
      </c>
      <c r="B29" s="252" t="s">
        <v>292</v>
      </c>
      <c r="C29" s="259" t="s">
        <v>131</v>
      </c>
      <c r="D29" s="254" t="s">
        <v>547</v>
      </c>
      <c r="E29" s="429"/>
      <c r="F29" s="430"/>
      <c r="G29" s="251"/>
      <c r="H29" s="246"/>
      <c r="I29" s="246"/>
      <c r="J29" s="246"/>
      <c r="K29" s="246"/>
      <c r="L29" s="246"/>
      <c r="M29" s="246"/>
      <c r="N29" s="246"/>
    </row>
    <row r="30" spans="1:14" s="255" customFormat="1" ht="51" customHeight="1" thickBot="1">
      <c r="A30" s="247">
        <f t="shared" si="0"/>
        <v>22</v>
      </c>
      <c r="B30" s="252" t="s">
        <v>364</v>
      </c>
      <c r="C30" s="259" t="s">
        <v>131</v>
      </c>
      <c r="D30" s="254" t="s">
        <v>547</v>
      </c>
      <c r="E30" s="429"/>
      <c r="F30" s="430"/>
      <c r="G30" s="251"/>
      <c r="H30" s="246"/>
      <c r="I30" s="246"/>
      <c r="J30" s="246"/>
      <c r="K30" s="246"/>
      <c r="L30" s="246"/>
      <c r="M30" s="246"/>
      <c r="N30" s="246"/>
    </row>
    <row r="31" spans="1:14" s="255" customFormat="1" ht="47.25" customHeight="1" thickBot="1">
      <c r="A31" s="247">
        <f t="shared" si="0"/>
        <v>23</v>
      </c>
      <c r="B31" s="252" t="s">
        <v>358</v>
      </c>
      <c r="C31" s="256" t="s">
        <v>131</v>
      </c>
      <c r="D31" s="254" t="s">
        <v>547</v>
      </c>
      <c r="E31" s="429"/>
      <c r="F31" s="430"/>
      <c r="G31" s="251"/>
      <c r="H31" s="246"/>
      <c r="I31" s="246"/>
      <c r="J31" s="246"/>
      <c r="K31" s="246"/>
      <c r="L31" s="246"/>
      <c r="M31" s="246"/>
      <c r="N31" s="246"/>
    </row>
    <row r="32" spans="1:14" s="255" customFormat="1" ht="57.75" customHeight="1" thickBot="1">
      <c r="A32" s="247">
        <f t="shared" si="0"/>
        <v>24</v>
      </c>
      <c r="B32" s="252" t="s">
        <v>359</v>
      </c>
      <c r="C32" s="259" t="s">
        <v>131</v>
      </c>
      <c r="D32" s="254" t="s">
        <v>547</v>
      </c>
      <c r="E32" s="429"/>
      <c r="F32" s="430"/>
      <c r="G32" s="251"/>
      <c r="H32" s="246"/>
      <c r="I32" s="246"/>
      <c r="J32" s="246"/>
      <c r="K32" s="246"/>
      <c r="L32" s="246"/>
      <c r="M32" s="246"/>
      <c r="N32" s="246"/>
    </row>
    <row r="33" spans="1:14" s="255" customFormat="1" ht="58.5" customHeight="1" thickBot="1">
      <c r="A33" s="247">
        <f t="shared" si="0"/>
        <v>25</v>
      </c>
      <c r="B33" s="252" t="s">
        <v>363</v>
      </c>
      <c r="C33" s="259" t="s">
        <v>131</v>
      </c>
      <c r="D33" s="254" t="s">
        <v>547</v>
      </c>
      <c r="E33" s="429"/>
      <c r="F33" s="430"/>
      <c r="G33" s="251"/>
      <c r="H33" s="246"/>
      <c r="I33" s="246"/>
      <c r="J33" s="246"/>
      <c r="K33" s="246"/>
      <c r="L33" s="246"/>
      <c r="M33" s="246"/>
      <c r="N33" s="246"/>
    </row>
    <row r="34" spans="1:14" s="255" customFormat="1" ht="172.5" customHeight="1" thickBot="1">
      <c r="A34" s="247">
        <f t="shared" si="0"/>
        <v>26</v>
      </c>
      <c r="B34" s="261" t="s">
        <v>45</v>
      </c>
      <c r="C34" s="259" t="s">
        <v>131</v>
      </c>
      <c r="D34" s="254" t="s">
        <v>547</v>
      </c>
      <c r="E34" s="429"/>
      <c r="F34" s="430"/>
      <c r="G34" s="251"/>
      <c r="H34" s="246"/>
      <c r="I34" s="246"/>
      <c r="J34" s="246"/>
      <c r="K34" s="246"/>
      <c r="L34" s="246"/>
      <c r="M34" s="246"/>
      <c r="N34" s="246"/>
    </row>
    <row r="35" spans="1:14" s="255" customFormat="1" ht="156" customHeight="1" thickBot="1">
      <c r="A35" s="247">
        <f t="shared" si="0"/>
        <v>27</v>
      </c>
      <c r="B35" s="261" t="s">
        <v>375</v>
      </c>
      <c r="C35" s="259" t="s">
        <v>131</v>
      </c>
      <c r="D35" s="254" t="s">
        <v>547</v>
      </c>
      <c r="E35" s="429"/>
      <c r="F35" s="430"/>
      <c r="G35" s="251"/>
      <c r="H35" s="246"/>
      <c r="I35" s="246"/>
      <c r="J35" s="246"/>
      <c r="K35" s="246"/>
      <c r="L35" s="246"/>
      <c r="M35" s="246"/>
      <c r="N35" s="246"/>
    </row>
    <row r="36" spans="1:14" s="255" customFormat="1" ht="101.25" customHeight="1" thickBot="1">
      <c r="A36" s="247">
        <f t="shared" si="0"/>
        <v>28</v>
      </c>
      <c r="B36" s="252" t="s">
        <v>360</v>
      </c>
      <c r="C36" s="259" t="s">
        <v>131</v>
      </c>
      <c r="D36" s="254" t="s">
        <v>547</v>
      </c>
      <c r="E36" s="429"/>
      <c r="F36" s="430"/>
      <c r="G36" s="251"/>
      <c r="H36" s="246"/>
      <c r="I36" s="246"/>
      <c r="J36" s="246"/>
      <c r="K36" s="246"/>
      <c r="L36" s="246"/>
      <c r="M36" s="246"/>
      <c r="N36" s="246"/>
    </row>
    <row r="37" spans="1:14" s="255" customFormat="1" ht="114" customHeight="1" thickBot="1">
      <c r="A37" s="247">
        <f t="shared" si="0"/>
        <v>29</v>
      </c>
      <c r="B37" s="252" t="s">
        <v>361</v>
      </c>
      <c r="C37" s="259" t="s">
        <v>131</v>
      </c>
      <c r="D37" s="254" t="s">
        <v>547</v>
      </c>
      <c r="E37" s="429"/>
      <c r="F37" s="430"/>
      <c r="G37" s="251"/>
      <c r="H37" s="246"/>
      <c r="I37" s="246"/>
      <c r="J37" s="246"/>
      <c r="K37" s="246"/>
      <c r="L37" s="246"/>
      <c r="M37" s="246"/>
      <c r="N37" s="246"/>
    </row>
    <row r="38" spans="1:14" s="255" customFormat="1" ht="99.75" customHeight="1" thickBot="1">
      <c r="A38" s="247">
        <f t="shared" si="0"/>
        <v>30</v>
      </c>
      <c r="B38" s="262" t="s">
        <v>362</v>
      </c>
      <c r="C38" s="256" t="s">
        <v>131</v>
      </c>
      <c r="D38" s="254" t="s">
        <v>547</v>
      </c>
      <c r="E38" s="429"/>
      <c r="F38" s="430"/>
      <c r="G38" s="251"/>
      <c r="H38" s="246"/>
      <c r="I38" s="246"/>
      <c r="J38" s="246"/>
      <c r="K38" s="246"/>
      <c r="L38" s="246"/>
      <c r="M38" s="246"/>
      <c r="N38" s="246"/>
    </row>
    <row r="39" spans="1:14" s="255" customFormat="1" ht="34.5" customHeight="1" thickBot="1">
      <c r="A39" s="247">
        <f t="shared" si="0"/>
        <v>31</v>
      </c>
      <c r="B39" s="252" t="s">
        <v>356</v>
      </c>
      <c r="C39" s="259" t="s">
        <v>131</v>
      </c>
      <c r="D39" s="254" t="s">
        <v>547</v>
      </c>
      <c r="E39" s="429"/>
      <c r="F39" s="430"/>
      <c r="G39" s="251"/>
      <c r="H39" s="246"/>
      <c r="I39" s="246"/>
      <c r="J39" s="246"/>
      <c r="K39" s="246"/>
      <c r="L39" s="246"/>
      <c r="M39" s="246"/>
      <c r="N39" s="246"/>
    </row>
    <row r="40" spans="1:14" s="255" customFormat="1" ht="131.25" customHeight="1" thickBot="1">
      <c r="A40" s="247">
        <f t="shared" si="0"/>
        <v>32</v>
      </c>
      <c r="B40" s="263" t="s">
        <v>357</v>
      </c>
      <c r="C40" s="259" t="s">
        <v>131</v>
      </c>
      <c r="D40" s="254" t="s">
        <v>547</v>
      </c>
      <c r="E40" s="429"/>
      <c r="F40" s="430"/>
      <c r="G40" s="251"/>
      <c r="H40" s="246"/>
      <c r="I40" s="246"/>
      <c r="J40" s="246"/>
      <c r="K40" s="246"/>
      <c r="L40" s="246"/>
      <c r="M40" s="246"/>
      <c r="N40" s="246"/>
    </row>
    <row r="41" spans="1:14" s="255" customFormat="1" ht="55.5" customHeight="1" thickBot="1">
      <c r="A41" s="247">
        <f t="shared" si="0"/>
        <v>33</v>
      </c>
      <c r="B41" s="252" t="s">
        <v>504</v>
      </c>
      <c r="C41" s="259" t="s">
        <v>133</v>
      </c>
      <c r="D41" s="254" t="s">
        <v>547</v>
      </c>
      <c r="E41" s="429"/>
      <c r="F41" s="430"/>
      <c r="G41" s="251"/>
      <c r="H41" s="246"/>
      <c r="I41" s="246"/>
      <c r="J41" s="246"/>
      <c r="K41" s="246"/>
      <c r="L41" s="246"/>
      <c r="M41" s="246"/>
      <c r="N41" s="246"/>
    </row>
    <row r="42" spans="1:14" s="255" customFormat="1" ht="45.75" customHeight="1" thickBot="1">
      <c r="A42" s="247">
        <f t="shared" si="0"/>
        <v>34</v>
      </c>
      <c r="B42" s="252" t="s">
        <v>323</v>
      </c>
      <c r="C42" s="256" t="s">
        <v>131</v>
      </c>
      <c r="D42" s="254" t="s">
        <v>547</v>
      </c>
      <c r="E42" s="429"/>
      <c r="F42" s="430"/>
      <c r="G42" s="251"/>
      <c r="H42" s="246"/>
      <c r="I42" s="246"/>
      <c r="J42" s="246"/>
      <c r="K42" s="246"/>
      <c r="L42" s="246"/>
      <c r="M42" s="246"/>
      <c r="N42" s="246"/>
    </row>
    <row r="43" spans="1:14" s="255" customFormat="1" ht="30.75" customHeight="1" thickBot="1">
      <c r="A43" s="247">
        <f t="shared" si="0"/>
        <v>35</v>
      </c>
      <c r="B43" s="263" t="s">
        <v>365</v>
      </c>
      <c r="C43" s="259" t="s">
        <v>131</v>
      </c>
      <c r="D43" s="254" t="s">
        <v>547</v>
      </c>
      <c r="E43" s="429"/>
      <c r="F43" s="430"/>
      <c r="G43" s="251"/>
      <c r="H43" s="246"/>
      <c r="I43" s="246"/>
      <c r="J43" s="246"/>
      <c r="K43" s="246"/>
      <c r="L43" s="246"/>
      <c r="M43" s="246"/>
      <c r="N43" s="246"/>
    </row>
    <row r="44" spans="1:14" s="255" customFormat="1" ht="33" customHeight="1" thickBot="1">
      <c r="A44" s="247">
        <f t="shared" si="0"/>
        <v>36</v>
      </c>
      <c r="B44" s="263" t="s">
        <v>366</v>
      </c>
      <c r="C44" s="259" t="s">
        <v>131</v>
      </c>
      <c r="D44" s="254" t="s">
        <v>547</v>
      </c>
      <c r="E44" s="429"/>
      <c r="F44" s="430"/>
      <c r="G44" s="251"/>
      <c r="H44" s="246"/>
      <c r="I44" s="246"/>
      <c r="J44" s="246"/>
      <c r="K44" s="246"/>
      <c r="L44" s="246"/>
      <c r="M44" s="246"/>
      <c r="N44" s="246"/>
    </row>
    <row r="45" spans="1:14" s="255" customFormat="1" ht="25.5" customHeight="1" thickBot="1">
      <c r="A45" s="247">
        <f t="shared" si="0"/>
        <v>37</v>
      </c>
      <c r="B45" s="252" t="s">
        <v>309</v>
      </c>
      <c r="C45" s="259" t="s">
        <v>133</v>
      </c>
      <c r="D45" s="254" t="s">
        <v>547</v>
      </c>
      <c r="E45" s="429"/>
      <c r="F45" s="430"/>
      <c r="G45" s="251"/>
      <c r="H45" s="246"/>
      <c r="I45" s="246"/>
      <c r="J45" s="246"/>
      <c r="K45" s="246"/>
      <c r="L45" s="246"/>
      <c r="M45" s="246"/>
      <c r="N45" s="246"/>
    </row>
    <row r="46" spans="1:14" s="255" customFormat="1" ht="25.5" customHeight="1" thickBot="1">
      <c r="A46" s="247">
        <f t="shared" si="0"/>
        <v>38</v>
      </c>
      <c r="B46" s="252" t="s">
        <v>118</v>
      </c>
      <c r="C46" s="259" t="s">
        <v>133</v>
      </c>
      <c r="D46" s="254" t="s">
        <v>547</v>
      </c>
      <c r="E46" s="429"/>
      <c r="F46" s="430"/>
      <c r="G46" s="251"/>
      <c r="H46" s="246"/>
      <c r="I46" s="246"/>
      <c r="J46" s="246"/>
      <c r="K46" s="246"/>
      <c r="L46" s="246"/>
      <c r="M46" s="246"/>
      <c r="N46" s="246"/>
    </row>
    <row r="47" spans="1:14" s="255" customFormat="1" ht="24.75" customHeight="1" thickBot="1">
      <c r="A47" s="247">
        <f t="shared" si="0"/>
        <v>39</v>
      </c>
      <c r="B47" s="252" t="s">
        <v>310</v>
      </c>
      <c r="C47" s="259" t="s">
        <v>133</v>
      </c>
      <c r="D47" s="254" t="s">
        <v>547</v>
      </c>
      <c r="E47" s="429"/>
      <c r="F47" s="430"/>
      <c r="G47" s="251"/>
      <c r="H47" s="246"/>
      <c r="I47" s="246"/>
      <c r="J47" s="246"/>
      <c r="K47" s="246"/>
      <c r="L47" s="246"/>
      <c r="M47" s="246"/>
      <c r="N47" s="246"/>
    </row>
    <row r="48" spans="1:14" s="255" customFormat="1" ht="25.5" customHeight="1" thickBot="1">
      <c r="A48" s="247">
        <f t="shared" si="0"/>
        <v>40</v>
      </c>
      <c r="B48" s="252" t="s">
        <v>115</v>
      </c>
      <c r="C48" s="259" t="s">
        <v>133</v>
      </c>
      <c r="D48" s="254" t="s">
        <v>547</v>
      </c>
      <c r="E48" s="429"/>
      <c r="F48" s="430"/>
      <c r="G48" s="251"/>
      <c r="H48" s="246"/>
      <c r="I48" s="246"/>
      <c r="J48" s="246"/>
      <c r="K48" s="246"/>
      <c r="L48" s="246"/>
      <c r="M48" s="246"/>
      <c r="N48" s="246"/>
    </row>
    <row r="49" spans="1:14" s="255" customFormat="1" ht="18.75" customHeight="1" thickBot="1">
      <c r="A49" s="247">
        <f t="shared" si="0"/>
        <v>41</v>
      </c>
      <c r="B49" s="252" t="s">
        <v>311</v>
      </c>
      <c r="C49" s="259" t="s">
        <v>133</v>
      </c>
      <c r="D49" s="254" t="s">
        <v>547</v>
      </c>
      <c r="E49" s="429"/>
      <c r="F49" s="430"/>
      <c r="G49" s="251"/>
      <c r="H49" s="246"/>
      <c r="I49" s="246"/>
      <c r="J49" s="246"/>
      <c r="K49" s="246"/>
      <c r="L49" s="246"/>
      <c r="M49" s="246"/>
      <c r="N49" s="246"/>
    </row>
    <row r="50" spans="1:14" s="255" customFormat="1" ht="29.25" customHeight="1" thickBot="1">
      <c r="A50" s="247">
        <f t="shared" si="0"/>
        <v>42</v>
      </c>
      <c r="B50" s="252" t="s">
        <v>116</v>
      </c>
      <c r="C50" s="259" t="s">
        <v>133</v>
      </c>
      <c r="D50" s="254" t="s">
        <v>547</v>
      </c>
      <c r="E50" s="429"/>
      <c r="F50" s="430"/>
      <c r="G50" s="251"/>
      <c r="H50" s="246"/>
      <c r="I50" s="246"/>
      <c r="J50" s="246"/>
      <c r="K50" s="246"/>
      <c r="L50" s="246"/>
      <c r="M50" s="246"/>
      <c r="N50" s="246"/>
    </row>
    <row r="51" spans="1:14" s="255" customFormat="1" ht="21" customHeight="1" thickBot="1">
      <c r="A51" s="247">
        <f t="shared" si="0"/>
        <v>43</v>
      </c>
      <c r="B51" s="252" t="s">
        <v>117</v>
      </c>
      <c r="C51" s="259" t="s">
        <v>133</v>
      </c>
      <c r="D51" s="254" t="s">
        <v>547</v>
      </c>
      <c r="E51" s="429"/>
      <c r="F51" s="430"/>
      <c r="G51" s="251"/>
      <c r="H51" s="246"/>
      <c r="I51" s="246"/>
      <c r="J51" s="246"/>
      <c r="K51" s="246"/>
      <c r="L51" s="246"/>
      <c r="M51" s="246"/>
      <c r="N51" s="246"/>
    </row>
    <row r="52" spans="1:14" s="255" customFormat="1" ht="25.5" customHeight="1" thickBot="1">
      <c r="A52" s="247">
        <f t="shared" si="0"/>
        <v>44</v>
      </c>
      <c r="B52" s="252" t="s">
        <v>312</v>
      </c>
      <c r="C52" s="256" t="s">
        <v>131</v>
      </c>
      <c r="D52" s="254" t="s">
        <v>547</v>
      </c>
      <c r="E52" s="429"/>
      <c r="F52" s="430"/>
      <c r="G52" s="251"/>
      <c r="H52" s="246"/>
      <c r="I52" s="246"/>
      <c r="J52" s="246"/>
      <c r="K52" s="246"/>
      <c r="L52" s="246"/>
      <c r="M52" s="246"/>
      <c r="N52" s="246"/>
    </row>
    <row r="53" spans="1:14" s="255" customFormat="1" ht="87" customHeight="1" thickBot="1">
      <c r="A53" s="247">
        <f t="shared" si="0"/>
        <v>45</v>
      </c>
      <c r="B53" s="252" t="s">
        <v>313</v>
      </c>
      <c r="C53" s="256" t="s">
        <v>131</v>
      </c>
      <c r="D53" s="254" t="s">
        <v>547</v>
      </c>
      <c r="E53" s="429"/>
      <c r="F53" s="430"/>
      <c r="G53" s="251"/>
      <c r="H53" s="246"/>
      <c r="I53" s="246"/>
      <c r="J53" s="246"/>
      <c r="K53" s="246"/>
      <c r="L53" s="246"/>
      <c r="M53" s="246"/>
      <c r="N53" s="246"/>
    </row>
    <row r="54" spans="1:14" s="255" customFormat="1" ht="36.75" customHeight="1" thickBot="1">
      <c r="A54" s="247">
        <f t="shared" si="0"/>
        <v>46</v>
      </c>
      <c r="B54" s="252" t="s">
        <v>314</v>
      </c>
      <c r="C54" s="256" t="s">
        <v>131</v>
      </c>
      <c r="D54" s="254" t="s">
        <v>547</v>
      </c>
      <c r="E54" s="429"/>
      <c r="F54" s="430"/>
      <c r="G54" s="251"/>
      <c r="H54" s="246"/>
      <c r="I54" s="246"/>
      <c r="J54" s="246"/>
      <c r="K54" s="246"/>
      <c r="L54" s="246"/>
      <c r="M54" s="246"/>
      <c r="N54" s="246"/>
    </row>
    <row r="55" spans="1:14" s="255" customFormat="1" ht="59.25" customHeight="1" thickBot="1">
      <c r="A55" s="247">
        <f t="shared" si="0"/>
        <v>47</v>
      </c>
      <c r="B55" s="252" t="s">
        <v>315</v>
      </c>
      <c r="C55" s="256" t="s">
        <v>131</v>
      </c>
      <c r="D55" s="254" t="s">
        <v>547</v>
      </c>
      <c r="E55" s="429"/>
      <c r="F55" s="430"/>
      <c r="G55" s="251"/>
      <c r="H55" s="246"/>
      <c r="I55" s="246"/>
      <c r="J55" s="246"/>
      <c r="K55" s="246"/>
      <c r="L55" s="246"/>
      <c r="M55" s="246"/>
      <c r="N55" s="246"/>
    </row>
    <row r="56" spans="1:14" s="255" customFormat="1" ht="94.5" customHeight="1" thickBot="1">
      <c r="A56" s="247">
        <f t="shared" si="0"/>
        <v>48</v>
      </c>
      <c r="B56" s="258" t="s">
        <v>316</v>
      </c>
      <c r="C56" s="256" t="s">
        <v>131</v>
      </c>
      <c r="D56" s="254" t="s">
        <v>547</v>
      </c>
      <c r="E56" s="429"/>
      <c r="F56" s="430"/>
      <c r="G56" s="251"/>
      <c r="H56" s="246"/>
      <c r="I56" s="246"/>
      <c r="J56" s="246"/>
      <c r="K56" s="246"/>
      <c r="L56" s="246"/>
      <c r="M56" s="246"/>
      <c r="N56" s="246"/>
    </row>
    <row r="57" spans="1:14" s="255" customFormat="1" ht="35.25" customHeight="1" thickBot="1">
      <c r="A57" s="247">
        <f t="shared" si="0"/>
        <v>49</v>
      </c>
      <c r="B57" s="252" t="s">
        <v>317</v>
      </c>
      <c r="C57" s="256" t="s">
        <v>131</v>
      </c>
      <c r="D57" s="254" t="s">
        <v>547</v>
      </c>
      <c r="E57" s="429"/>
      <c r="F57" s="430"/>
      <c r="G57" s="251"/>
      <c r="H57" s="246"/>
      <c r="I57" s="246"/>
      <c r="J57" s="246"/>
      <c r="K57" s="246"/>
      <c r="L57" s="246"/>
      <c r="M57" s="246"/>
      <c r="N57" s="246"/>
    </row>
    <row r="58" spans="1:14" s="255" customFormat="1" ht="116.25" customHeight="1" thickBot="1">
      <c r="A58" s="247">
        <f t="shared" si="0"/>
        <v>50</v>
      </c>
      <c r="B58" s="258" t="s">
        <v>119</v>
      </c>
      <c r="C58" s="265" t="s">
        <v>246</v>
      </c>
      <c r="D58" s="254" t="s">
        <v>547</v>
      </c>
      <c r="E58" s="429"/>
      <c r="F58" s="430"/>
      <c r="G58" s="251"/>
      <c r="H58" s="246"/>
      <c r="I58" s="246"/>
      <c r="J58" s="246"/>
      <c r="K58" s="246"/>
      <c r="L58" s="246"/>
      <c r="M58" s="246"/>
      <c r="N58" s="246"/>
    </row>
    <row r="59" spans="1:14" s="255" customFormat="1" ht="49.5" customHeight="1" thickBot="1">
      <c r="A59" s="247">
        <f t="shared" si="0"/>
        <v>51</v>
      </c>
      <c r="B59" s="258" t="s">
        <v>43</v>
      </c>
      <c r="C59" s="265" t="s">
        <v>246</v>
      </c>
      <c r="D59" s="254" t="s">
        <v>547</v>
      </c>
      <c r="E59" s="429"/>
      <c r="F59" s="430"/>
      <c r="G59" s="251"/>
      <c r="H59" s="246"/>
      <c r="I59" s="246"/>
      <c r="J59" s="246"/>
      <c r="K59" s="246"/>
      <c r="L59" s="246"/>
      <c r="M59" s="246"/>
      <c r="N59" s="246"/>
    </row>
    <row r="60" spans="1:14" s="255" customFormat="1" ht="18.75" customHeight="1" thickBot="1">
      <c r="A60" s="434" t="s">
        <v>279</v>
      </c>
      <c r="B60" s="435"/>
      <c r="C60" s="266"/>
      <c r="D60" s="267"/>
      <c r="E60" s="419">
        <f>SUM(F9:F58)</f>
        <v>0</v>
      </c>
      <c r="F60" s="420"/>
      <c r="G60" s="246"/>
      <c r="H60" s="246"/>
      <c r="I60" s="246"/>
      <c r="J60" s="246"/>
      <c r="K60" s="246"/>
      <c r="L60" s="246"/>
      <c r="M60" s="246"/>
      <c r="N60" s="246"/>
    </row>
    <row r="61" spans="1:14" s="255" customFormat="1" ht="16.149999999999999" thickTop="1" thickBot="1">
      <c r="A61" s="268" t="s">
        <v>127</v>
      </c>
      <c r="B61" s="431" t="s">
        <v>278</v>
      </c>
      <c r="C61" s="432"/>
      <c r="D61" s="432"/>
      <c r="E61" s="432"/>
      <c r="F61" s="433"/>
      <c r="G61" s="246"/>
      <c r="H61" s="246"/>
      <c r="I61" s="246"/>
      <c r="J61" s="246"/>
      <c r="K61" s="246"/>
      <c r="L61" s="246"/>
      <c r="M61" s="246"/>
      <c r="N61" s="246"/>
    </row>
    <row r="62" spans="1:14" s="255" customFormat="1" ht="150.75" customHeight="1" thickTop="1" thickBot="1">
      <c r="A62" s="269">
        <v>1</v>
      </c>
      <c r="B62" s="270" t="s">
        <v>543</v>
      </c>
      <c r="C62" s="249" t="s">
        <v>246</v>
      </c>
      <c r="D62" s="264" t="s">
        <v>547</v>
      </c>
      <c r="E62" s="423"/>
      <c r="F62" s="424"/>
      <c r="G62" s="271"/>
      <c r="H62" s="272"/>
      <c r="I62" s="246"/>
      <c r="J62" s="246"/>
      <c r="K62" s="246"/>
      <c r="L62" s="246"/>
      <c r="M62" s="246"/>
      <c r="N62" s="246"/>
    </row>
    <row r="63" spans="1:14" s="255" customFormat="1" ht="72.75" customHeight="1" thickBot="1">
      <c r="A63" s="269">
        <f>A62+1</f>
        <v>2</v>
      </c>
      <c r="B63" s="273" t="s">
        <v>516</v>
      </c>
      <c r="C63" s="249" t="s">
        <v>246</v>
      </c>
      <c r="D63" s="264" t="s">
        <v>547</v>
      </c>
      <c r="E63" s="429"/>
      <c r="F63" s="430"/>
      <c r="G63" s="271"/>
      <c r="H63" s="272"/>
      <c r="I63" s="246"/>
      <c r="J63" s="246"/>
      <c r="K63" s="246"/>
      <c r="L63" s="246"/>
      <c r="M63" s="246"/>
      <c r="N63" s="246"/>
    </row>
    <row r="64" spans="1:14" s="255" customFormat="1" ht="45.75" customHeight="1" thickBot="1">
      <c r="A64" s="269">
        <f>A63+1</f>
        <v>3</v>
      </c>
      <c r="B64" s="274" t="s">
        <v>273</v>
      </c>
      <c r="C64" s="249" t="s">
        <v>246</v>
      </c>
      <c r="D64" s="264" t="s">
        <v>547</v>
      </c>
      <c r="E64" s="429"/>
      <c r="F64" s="430"/>
      <c r="G64" s="275"/>
      <c r="H64" s="272"/>
      <c r="I64" s="276"/>
      <c r="J64" s="276"/>
      <c r="K64" s="276"/>
      <c r="L64" s="276"/>
      <c r="M64" s="276"/>
      <c r="N64" s="276"/>
    </row>
    <row r="65" spans="1:14" s="244" customFormat="1" ht="32.25" customHeight="1" thickBot="1">
      <c r="A65" s="269">
        <f>A64+1</f>
        <v>4</v>
      </c>
      <c r="B65" s="277" t="s">
        <v>274</v>
      </c>
      <c r="C65" s="249" t="s">
        <v>131</v>
      </c>
      <c r="D65" s="264" t="s">
        <v>547</v>
      </c>
      <c r="E65" s="429"/>
      <c r="F65" s="430"/>
      <c r="G65" s="275"/>
      <c r="H65" s="272"/>
      <c r="I65" s="276"/>
      <c r="J65" s="276"/>
      <c r="K65" s="276"/>
      <c r="L65" s="276"/>
      <c r="M65" s="276"/>
      <c r="N65" s="276"/>
    </row>
    <row r="66" spans="1:14" s="244" customFormat="1" ht="57.75" customHeight="1" thickBot="1">
      <c r="A66" s="269">
        <f t="shared" ref="A66:A68" si="1">A65+1</f>
        <v>5</v>
      </c>
      <c r="B66" s="277" t="s">
        <v>539</v>
      </c>
      <c r="C66" s="249" t="s">
        <v>131</v>
      </c>
      <c r="D66" s="264" t="s">
        <v>547</v>
      </c>
      <c r="E66" s="429"/>
      <c r="F66" s="430"/>
      <c r="G66" s="275"/>
      <c r="H66" s="272"/>
      <c r="I66" s="276"/>
      <c r="J66" s="276"/>
      <c r="K66" s="276"/>
      <c r="L66" s="276"/>
      <c r="M66" s="276"/>
      <c r="N66" s="276"/>
    </row>
    <row r="67" spans="1:14" s="244" customFormat="1" ht="105" customHeight="1" thickBot="1">
      <c r="A67" s="269">
        <f t="shared" si="1"/>
        <v>6</v>
      </c>
      <c r="B67" s="273" t="s">
        <v>275</v>
      </c>
      <c r="C67" s="265" t="s">
        <v>246</v>
      </c>
      <c r="D67" s="264" t="s">
        <v>547</v>
      </c>
      <c r="E67" s="429"/>
      <c r="F67" s="430"/>
      <c r="G67" s="275"/>
      <c r="H67" s="272"/>
      <c r="I67" s="276"/>
      <c r="J67" s="276"/>
      <c r="K67" s="276"/>
      <c r="L67" s="276"/>
      <c r="M67" s="276"/>
      <c r="N67" s="276"/>
    </row>
    <row r="68" spans="1:14" ht="90" customHeight="1" thickBot="1">
      <c r="A68" s="269">
        <f t="shared" si="1"/>
        <v>7</v>
      </c>
      <c r="B68" s="273" t="s">
        <v>538</v>
      </c>
      <c r="C68" s="265" t="s">
        <v>131</v>
      </c>
      <c r="D68" s="264" t="s">
        <v>547</v>
      </c>
      <c r="E68" s="429"/>
      <c r="F68" s="430"/>
      <c r="G68" s="275"/>
      <c r="H68" s="276"/>
      <c r="I68" s="276"/>
      <c r="J68" s="276"/>
      <c r="K68" s="276"/>
      <c r="L68" s="276"/>
      <c r="M68" s="276"/>
      <c r="N68" s="276"/>
    </row>
    <row r="69" spans="1:14" ht="25.5" customHeight="1" thickBot="1">
      <c r="A69" s="434" t="s">
        <v>280</v>
      </c>
      <c r="B69" s="435"/>
      <c r="C69" s="266"/>
      <c r="D69" s="267"/>
      <c r="E69" s="419">
        <f>SUM(F62:F68)</f>
        <v>0</v>
      </c>
      <c r="F69" s="420"/>
      <c r="G69" s="246"/>
      <c r="H69" s="246"/>
      <c r="I69" s="453"/>
      <c r="J69" s="453"/>
      <c r="K69" s="246"/>
      <c r="L69" s="246"/>
      <c r="M69" s="246"/>
      <c r="N69" s="246"/>
    </row>
    <row r="70" spans="1:14" s="278" customFormat="1" ht="37.5" customHeight="1" thickTop="1" thickBot="1">
      <c r="A70" s="268" t="s">
        <v>128</v>
      </c>
      <c r="B70" s="436" t="s">
        <v>293</v>
      </c>
      <c r="C70" s="437"/>
      <c r="D70" s="437"/>
      <c r="E70" s="437"/>
      <c r="F70" s="438"/>
      <c r="G70" s="246"/>
      <c r="H70" s="246"/>
      <c r="I70" s="246"/>
      <c r="J70" s="246"/>
      <c r="K70" s="246"/>
      <c r="L70" s="246"/>
      <c r="M70" s="246"/>
      <c r="N70" s="246"/>
    </row>
    <row r="71" spans="1:14" ht="28.5" customHeight="1" thickTop="1" thickBot="1">
      <c r="A71" s="279">
        <v>1</v>
      </c>
      <c r="B71" s="273" t="s">
        <v>299</v>
      </c>
      <c r="C71" s="249" t="s">
        <v>131</v>
      </c>
      <c r="D71" s="280" t="s">
        <v>547</v>
      </c>
      <c r="E71" s="423"/>
      <c r="F71" s="424"/>
      <c r="G71" s="282"/>
      <c r="H71" s="239"/>
      <c r="I71" s="239"/>
      <c r="J71" s="239"/>
      <c r="K71" s="239"/>
      <c r="L71" s="239"/>
      <c r="M71" s="239"/>
      <c r="N71" s="239"/>
    </row>
    <row r="72" spans="1:14" ht="32.25" customHeight="1" thickBot="1">
      <c r="A72" s="279">
        <f t="shared" ref="A72:A87" si="2">A71+1</f>
        <v>2</v>
      </c>
      <c r="B72" s="283" t="s">
        <v>298</v>
      </c>
      <c r="C72" s="249" t="s">
        <v>131</v>
      </c>
      <c r="D72" s="284" t="s">
        <v>547</v>
      </c>
      <c r="E72" s="429"/>
      <c r="F72" s="430"/>
      <c r="G72" s="239"/>
      <c r="H72" s="239"/>
      <c r="I72" s="239"/>
      <c r="J72" s="239"/>
      <c r="K72" s="239"/>
      <c r="L72" s="239"/>
      <c r="M72" s="239"/>
      <c r="N72" s="239"/>
    </row>
    <row r="73" spans="1:14" ht="20.25" customHeight="1" thickBot="1">
      <c r="A73" s="279">
        <f t="shared" si="2"/>
        <v>3</v>
      </c>
      <c r="B73" s="283" t="s">
        <v>295</v>
      </c>
      <c r="C73" s="249" t="s">
        <v>131</v>
      </c>
      <c r="D73" s="284" t="s">
        <v>547</v>
      </c>
      <c r="E73" s="429"/>
      <c r="F73" s="430"/>
      <c r="G73" s="282"/>
      <c r="H73" s="239"/>
      <c r="I73" s="239"/>
      <c r="J73" s="239"/>
      <c r="K73" s="239"/>
      <c r="L73" s="239"/>
      <c r="M73" s="239"/>
      <c r="N73" s="239"/>
    </row>
    <row r="74" spans="1:14" ht="56.25" customHeight="1" thickBot="1">
      <c r="A74" s="279">
        <f t="shared" si="2"/>
        <v>4</v>
      </c>
      <c r="B74" s="283" t="s">
        <v>296</v>
      </c>
      <c r="C74" s="249" t="s">
        <v>131</v>
      </c>
      <c r="D74" s="284" t="s">
        <v>547</v>
      </c>
      <c r="E74" s="429"/>
      <c r="F74" s="430"/>
      <c r="G74" s="285"/>
      <c r="H74" s="239"/>
      <c r="I74" s="239"/>
      <c r="J74" s="239"/>
      <c r="K74" s="239"/>
      <c r="L74" s="239"/>
      <c r="M74" s="239"/>
      <c r="N74" s="239"/>
    </row>
    <row r="75" spans="1:14" ht="30.75" customHeight="1" thickBot="1">
      <c r="A75" s="279">
        <f t="shared" si="2"/>
        <v>5</v>
      </c>
      <c r="B75" s="283" t="s">
        <v>297</v>
      </c>
      <c r="C75" s="249" t="s">
        <v>131</v>
      </c>
      <c r="D75" s="284" t="s">
        <v>547</v>
      </c>
      <c r="E75" s="429"/>
      <c r="F75" s="430"/>
      <c r="G75" s="285"/>
      <c r="H75" s="239"/>
      <c r="I75" s="239"/>
      <c r="J75" s="239"/>
      <c r="K75" s="239"/>
      <c r="L75" s="239"/>
      <c r="M75" s="239"/>
      <c r="N75" s="239"/>
    </row>
    <row r="76" spans="1:14" ht="131.25" customHeight="1" thickBot="1">
      <c r="A76" s="279">
        <f t="shared" si="2"/>
        <v>6</v>
      </c>
      <c r="B76" s="273" t="s">
        <v>300</v>
      </c>
      <c r="C76" s="259" t="s">
        <v>131</v>
      </c>
      <c r="D76" s="284" t="s">
        <v>547</v>
      </c>
      <c r="E76" s="429"/>
      <c r="F76" s="430"/>
      <c r="G76" s="285"/>
      <c r="H76" s="239"/>
      <c r="I76" s="239"/>
      <c r="J76" s="239"/>
      <c r="K76" s="239"/>
      <c r="L76" s="239"/>
      <c r="M76" s="239"/>
      <c r="N76" s="239"/>
    </row>
    <row r="77" spans="1:14" ht="27" customHeight="1" thickBot="1">
      <c r="A77" s="279">
        <f t="shared" si="2"/>
        <v>7</v>
      </c>
      <c r="B77" s="252" t="s">
        <v>301</v>
      </c>
      <c r="C77" s="259" t="s">
        <v>131</v>
      </c>
      <c r="D77" s="284" t="s">
        <v>547</v>
      </c>
      <c r="E77" s="429"/>
      <c r="F77" s="430"/>
      <c r="G77" s="285"/>
      <c r="H77" s="239"/>
      <c r="I77" s="239"/>
      <c r="J77" s="239"/>
      <c r="K77" s="239"/>
      <c r="L77" s="239"/>
      <c r="M77" s="239"/>
      <c r="N77" s="239"/>
    </row>
    <row r="78" spans="1:14" ht="38.25" customHeight="1" thickBot="1">
      <c r="A78" s="279">
        <f t="shared" si="2"/>
        <v>8</v>
      </c>
      <c r="B78" s="252" t="s">
        <v>294</v>
      </c>
      <c r="C78" s="259" t="s">
        <v>131</v>
      </c>
      <c r="D78" s="284" t="s">
        <v>547</v>
      </c>
      <c r="E78" s="429"/>
      <c r="F78" s="430"/>
      <c r="G78" s="285"/>
      <c r="H78" s="239"/>
      <c r="I78" s="239"/>
      <c r="J78" s="239"/>
      <c r="K78" s="239"/>
      <c r="L78" s="239"/>
      <c r="M78" s="239"/>
      <c r="N78" s="239"/>
    </row>
    <row r="79" spans="1:14" ht="31.5" customHeight="1" thickBot="1">
      <c r="A79" s="279">
        <f t="shared" si="2"/>
        <v>9</v>
      </c>
      <c r="B79" s="252" t="s">
        <v>302</v>
      </c>
      <c r="C79" s="259" t="s">
        <v>131</v>
      </c>
      <c r="D79" s="284" t="s">
        <v>547</v>
      </c>
      <c r="E79" s="429"/>
      <c r="F79" s="430"/>
      <c r="G79" s="285"/>
      <c r="H79" s="239"/>
      <c r="I79" s="239"/>
      <c r="J79" s="239"/>
      <c r="K79" s="239"/>
      <c r="L79" s="239"/>
      <c r="M79" s="239"/>
      <c r="N79" s="239"/>
    </row>
    <row r="80" spans="1:14" ht="26.25" customHeight="1" thickBot="1">
      <c r="A80" s="279">
        <f t="shared" si="2"/>
        <v>10</v>
      </c>
      <c r="B80" s="252" t="s">
        <v>306</v>
      </c>
      <c r="C80" s="259" t="s">
        <v>131</v>
      </c>
      <c r="D80" s="284" t="s">
        <v>547</v>
      </c>
      <c r="E80" s="429"/>
      <c r="F80" s="430"/>
      <c r="G80" s="285"/>
      <c r="H80" s="239"/>
      <c r="I80" s="239"/>
      <c r="J80" s="239"/>
      <c r="K80" s="239"/>
      <c r="L80" s="239"/>
      <c r="M80" s="239"/>
      <c r="N80" s="239"/>
    </row>
    <row r="81" spans="1:14" ht="29.25" customHeight="1" thickBot="1">
      <c r="A81" s="279">
        <f t="shared" si="2"/>
        <v>11</v>
      </c>
      <c r="B81" s="252" t="s">
        <v>318</v>
      </c>
      <c r="C81" s="259" t="s">
        <v>131</v>
      </c>
      <c r="D81" s="284" t="s">
        <v>547</v>
      </c>
      <c r="E81" s="429"/>
      <c r="F81" s="430"/>
      <c r="G81" s="285"/>
      <c r="H81" s="239"/>
      <c r="I81" s="239"/>
      <c r="J81" s="239"/>
      <c r="K81" s="239"/>
      <c r="L81" s="239"/>
      <c r="M81" s="239"/>
      <c r="N81" s="239"/>
    </row>
    <row r="82" spans="1:14" ht="28.5" customHeight="1" thickBot="1">
      <c r="A82" s="279">
        <f t="shared" si="2"/>
        <v>12</v>
      </c>
      <c r="B82" s="252" t="s">
        <v>305</v>
      </c>
      <c r="C82" s="259" t="s">
        <v>131</v>
      </c>
      <c r="D82" s="284" t="s">
        <v>547</v>
      </c>
      <c r="E82" s="429"/>
      <c r="F82" s="430"/>
      <c r="G82" s="285"/>
      <c r="H82" s="239"/>
      <c r="I82" s="239"/>
      <c r="J82" s="239"/>
      <c r="K82" s="239"/>
      <c r="L82" s="239"/>
      <c r="M82" s="239"/>
      <c r="N82" s="239"/>
    </row>
    <row r="83" spans="1:14" ht="26.25" customHeight="1" thickBot="1">
      <c r="A83" s="279">
        <f t="shared" si="2"/>
        <v>13</v>
      </c>
      <c r="B83" s="252" t="s">
        <v>303</v>
      </c>
      <c r="C83" s="259" t="s">
        <v>131</v>
      </c>
      <c r="D83" s="284" t="s">
        <v>547</v>
      </c>
      <c r="E83" s="429"/>
      <c r="F83" s="430"/>
      <c r="G83" s="285"/>
      <c r="H83" s="239"/>
      <c r="I83" s="239"/>
      <c r="J83" s="239"/>
      <c r="K83" s="239"/>
      <c r="L83" s="239"/>
      <c r="M83" s="239"/>
      <c r="N83" s="239"/>
    </row>
    <row r="84" spans="1:14" ht="25.5" customHeight="1" thickBot="1">
      <c r="A84" s="279">
        <f t="shared" si="2"/>
        <v>14</v>
      </c>
      <c r="B84" s="252" t="s">
        <v>304</v>
      </c>
      <c r="C84" s="259" t="s">
        <v>131</v>
      </c>
      <c r="D84" s="284" t="s">
        <v>547</v>
      </c>
      <c r="E84" s="429"/>
      <c r="F84" s="430"/>
      <c r="G84" s="285"/>
      <c r="H84" s="239"/>
      <c r="I84" s="239"/>
      <c r="J84" s="239"/>
      <c r="K84" s="239"/>
      <c r="L84" s="239"/>
      <c r="M84" s="239"/>
      <c r="N84" s="239"/>
    </row>
    <row r="85" spans="1:14" ht="32.25" customHeight="1" thickBot="1">
      <c r="A85" s="279">
        <f t="shared" si="2"/>
        <v>15</v>
      </c>
      <c r="B85" s="252" t="s">
        <v>95</v>
      </c>
      <c r="C85" s="259" t="s">
        <v>131</v>
      </c>
      <c r="D85" s="284" t="s">
        <v>547</v>
      </c>
      <c r="E85" s="429"/>
      <c r="F85" s="430"/>
      <c r="G85" s="239"/>
      <c r="H85" s="239"/>
      <c r="I85" s="239"/>
      <c r="J85" s="239"/>
      <c r="K85" s="239"/>
      <c r="L85" s="239"/>
      <c r="M85" s="239"/>
      <c r="N85" s="239"/>
    </row>
    <row r="86" spans="1:14" ht="32.25" customHeight="1" thickBot="1">
      <c r="A86" s="286">
        <f t="shared" si="2"/>
        <v>16</v>
      </c>
      <c r="B86" s="252" t="s">
        <v>369</v>
      </c>
      <c r="C86" s="256" t="s">
        <v>131</v>
      </c>
      <c r="D86" s="284" t="s">
        <v>547</v>
      </c>
      <c r="E86" s="429"/>
      <c r="F86" s="430"/>
      <c r="G86" s="239"/>
      <c r="H86" s="239"/>
      <c r="I86" s="239"/>
      <c r="J86" s="239"/>
      <c r="K86" s="239"/>
      <c r="L86" s="239"/>
      <c r="M86" s="239"/>
      <c r="N86" s="239"/>
    </row>
    <row r="87" spans="1:14" ht="34.5" customHeight="1" thickBot="1">
      <c r="A87" s="279">
        <f t="shared" si="2"/>
        <v>17</v>
      </c>
      <c r="B87" s="258" t="s">
        <v>319</v>
      </c>
      <c r="C87" s="259" t="s">
        <v>131</v>
      </c>
      <c r="D87" s="284" t="s">
        <v>547</v>
      </c>
      <c r="E87" s="429"/>
      <c r="F87" s="430"/>
      <c r="G87" s="239"/>
      <c r="H87" s="239"/>
      <c r="I87" s="239"/>
      <c r="J87" s="239"/>
      <c r="K87" s="239"/>
      <c r="L87" s="239"/>
      <c r="M87" s="239"/>
      <c r="N87" s="239"/>
    </row>
    <row r="88" spans="1:14" ht="31.5" customHeight="1" thickBot="1">
      <c r="A88" s="454" t="s">
        <v>307</v>
      </c>
      <c r="B88" s="455"/>
      <c r="C88" s="266"/>
      <c r="D88" s="267"/>
      <c r="E88" s="419">
        <f>SUM(F71:F87)</f>
        <v>0</v>
      </c>
      <c r="F88" s="456"/>
      <c r="G88" s="239"/>
      <c r="H88" s="239"/>
      <c r="I88" s="239"/>
      <c r="J88" s="239"/>
      <c r="K88" s="239"/>
      <c r="L88" s="239"/>
      <c r="M88" s="239"/>
      <c r="N88" s="239"/>
    </row>
    <row r="89" spans="1:14" ht="16.149999999999999" thickTop="1" thickBot="1">
      <c r="A89" s="268" t="s">
        <v>129</v>
      </c>
      <c r="B89" s="431" t="s">
        <v>353</v>
      </c>
      <c r="C89" s="432"/>
      <c r="D89" s="432"/>
      <c r="E89" s="432"/>
      <c r="F89" s="433"/>
      <c r="G89" s="239"/>
      <c r="H89" s="239"/>
      <c r="I89" s="239"/>
      <c r="J89" s="239"/>
      <c r="K89" s="239"/>
      <c r="L89" s="239"/>
      <c r="M89" s="239"/>
      <c r="N89" s="239"/>
    </row>
    <row r="90" spans="1:14" ht="93" customHeight="1" thickTop="1" thickBot="1">
      <c r="A90" s="279">
        <v>1</v>
      </c>
      <c r="B90" s="287" t="s">
        <v>535</v>
      </c>
      <c r="C90" s="249" t="s">
        <v>246</v>
      </c>
      <c r="D90" s="264" t="s">
        <v>547</v>
      </c>
      <c r="E90" s="235"/>
      <c r="F90" s="281"/>
      <c r="G90" s="282"/>
      <c r="H90" s="239"/>
      <c r="I90" s="239"/>
      <c r="J90" s="239"/>
      <c r="K90" s="239"/>
      <c r="L90" s="239"/>
      <c r="M90" s="239"/>
      <c r="N90" s="239"/>
    </row>
    <row r="91" spans="1:14" ht="58.5" customHeight="1" thickBot="1">
      <c r="A91" s="279">
        <f>A90+1</f>
        <v>2</v>
      </c>
      <c r="B91" s="252" t="s">
        <v>544</v>
      </c>
      <c r="C91" s="249" t="s">
        <v>246</v>
      </c>
      <c r="D91" s="264" t="s">
        <v>547</v>
      </c>
      <c r="E91" s="235"/>
      <c r="F91" s="281"/>
      <c r="G91" s="282"/>
      <c r="H91" s="239"/>
      <c r="I91" s="239"/>
      <c r="J91" s="239"/>
      <c r="K91" s="239"/>
      <c r="L91" s="239"/>
      <c r="M91" s="239"/>
      <c r="N91" s="239"/>
    </row>
    <row r="92" spans="1:14" ht="75" customHeight="1" thickBot="1">
      <c r="A92" s="279">
        <f>A91+1</f>
        <v>3</v>
      </c>
      <c r="B92" s="252" t="s">
        <v>532</v>
      </c>
      <c r="C92" s="249" t="s">
        <v>246</v>
      </c>
      <c r="D92" s="264" t="s">
        <v>547</v>
      </c>
      <c r="E92" s="235"/>
      <c r="F92" s="281"/>
      <c r="G92" s="282"/>
      <c r="H92" s="239"/>
      <c r="I92" s="239"/>
      <c r="J92" s="239"/>
      <c r="K92" s="239"/>
      <c r="L92" s="239"/>
      <c r="M92" s="239"/>
      <c r="N92" s="239"/>
    </row>
    <row r="93" spans="1:14" ht="34.5" customHeight="1" thickBot="1">
      <c r="A93" s="279">
        <f>A92+1</f>
        <v>4</v>
      </c>
      <c r="B93" s="288" t="s">
        <v>533</v>
      </c>
      <c r="C93" s="249" t="s">
        <v>246</v>
      </c>
      <c r="D93" s="264" t="s">
        <v>547</v>
      </c>
      <c r="E93" s="235"/>
      <c r="F93" s="281"/>
      <c r="G93" s="282"/>
      <c r="H93" s="239"/>
      <c r="I93" s="239"/>
      <c r="J93" s="239"/>
      <c r="K93" s="239"/>
      <c r="L93" s="239"/>
      <c r="M93" s="239"/>
      <c r="N93" s="239"/>
    </row>
    <row r="94" spans="1:14" ht="46.5" customHeight="1" thickBot="1">
      <c r="A94" s="279">
        <f t="shared" ref="A94:A95" si="3">A93+1</f>
        <v>5</v>
      </c>
      <c r="B94" s="288" t="s">
        <v>534</v>
      </c>
      <c r="C94" s="249" t="s">
        <v>246</v>
      </c>
      <c r="D94" s="264" t="s">
        <v>547</v>
      </c>
      <c r="E94" s="235"/>
      <c r="F94" s="281"/>
      <c r="G94" s="282"/>
      <c r="H94" s="239"/>
      <c r="I94" s="239"/>
      <c r="J94" s="239"/>
      <c r="K94" s="239"/>
      <c r="L94" s="239"/>
      <c r="M94" s="239"/>
      <c r="N94" s="239"/>
    </row>
    <row r="95" spans="1:14" ht="41.25" customHeight="1" thickBot="1">
      <c r="A95" s="279">
        <f t="shared" si="3"/>
        <v>6</v>
      </c>
      <c r="B95" s="252" t="s">
        <v>536</v>
      </c>
      <c r="C95" s="249" t="s">
        <v>131</v>
      </c>
      <c r="D95" s="264" t="s">
        <v>547</v>
      </c>
      <c r="E95" s="235"/>
      <c r="F95" s="281"/>
      <c r="G95" s="282"/>
      <c r="H95" s="239"/>
      <c r="I95" s="239"/>
      <c r="J95" s="239"/>
      <c r="K95" s="239"/>
      <c r="L95" s="239"/>
      <c r="M95" s="239"/>
      <c r="N95" s="239"/>
    </row>
    <row r="96" spans="1:14" ht="31.5" customHeight="1" thickBot="1">
      <c r="A96" s="454" t="s">
        <v>320</v>
      </c>
      <c r="B96" s="455"/>
      <c r="C96" s="266"/>
      <c r="D96" s="267"/>
      <c r="E96" s="419">
        <f>SUM(F90:F95)</f>
        <v>0</v>
      </c>
      <c r="F96" s="420"/>
      <c r="G96" s="239"/>
      <c r="H96" s="239"/>
      <c r="I96" s="239"/>
      <c r="J96" s="239"/>
      <c r="K96" s="239"/>
      <c r="L96" s="239"/>
      <c r="M96" s="239"/>
      <c r="N96" s="239"/>
    </row>
    <row r="97" spans="1:14" ht="16.149999999999999" thickTop="1" thickBot="1">
      <c r="A97" s="268" t="s">
        <v>248</v>
      </c>
      <c r="B97" s="431" t="s">
        <v>321</v>
      </c>
      <c r="C97" s="432"/>
      <c r="D97" s="432"/>
      <c r="E97" s="432"/>
      <c r="F97" s="433"/>
      <c r="G97" s="239"/>
      <c r="H97" s="239"/>
      <c r="I97" s="239"/>
      <c r="J97" s="239"/>
      <c r="K97" s="239"/>
      <c r="L97" s="239"/>
      <c r="M97" s="239"/>
      <c r="N97" s="239"/>
    </row>
    <row r="98" spans="1:14" ht="32.25" customHeight="1" thickTop="1" thickBot="1">
      <c r="A98" s="279">
        <v>1</v>
      </c>
      <c r="B98" s="289" t="s">
        <v>257</v>
      </c>
      <c r="C98" s="249" t="s">
        <v>133</v>
      </c>
      <c r="D98" s="264" t="str">
        <f t="shared" ref="D98:D154" si="4">D9</f>
        <v>pauš.</v>
      </c>
      <c r="E98" s="427"/>
      <c r="F98" s="428"/>
      <c r="G98" s="290"/>
      <c r="H98" s="290"/>
      <c r="I98" s="290"/>
      <c r="J98" s="290"/>
      <c r="K98" s="290"/>
      <c r="L98" s="290"/>
      <c r="M98" s="290"/>
      <c r="N98" s="290"/>
    </row>
    <row r="99" spans="1:14" ht="33.75" customHeight="1" thickBot="1">
      <c r="A99" s="279">
        <f t="shared" ref="A99:A154" si="5">A98+1</f>
        <v>2</v>
      </c>
      <c r="B99" s="273" t="s">
        <v>328</v>
      </c>
      <c r="C99" s="249" t="s">
        <v>131</v>
      </c>
      <c r="D99" s="264" t="str">
        <f t="shared" si="4"/>
        <v>pauš.</v>
      </c>
      <c r="E99" s="417"/>
      <c r="F99" s="418"/>
    </row>
    <row r="100" spans="1:14" ht="33" customHeight="1" thickBot="1">
      <c r="A100" s="279">
        <f t="shared" si="5"/>
        <v>3</v>
      </c>
      <c r="B100" s="273" t="s">
        <v>329</v>
      </c>
      <c r="C100" s="249" t="s">
        <v>131</v>
      </c>
      <c r="D100" s="264" t="str">
        <f t="shared" si="4"/>
        <v>pauš.</v>
      </c>
      <c r="E100" s="417"/>
      <c r="F100" s="418"/>
    </row>
    <row r="101" spans="1:14" ht="36.75" customHeight="1" thickBot="1">
      <c r="A101" s="279">
        <f t="shared" si="5"/>
        <v>4</v>
      </c>
      <c r="B101" s="273" t="s">
        <v>330</v>
      </c>
      <c r="C101" s="249" t="s">
        <v>131</v>
      </c>
      <c r="D101" s="264" t="str">
        <f t="shared" si="4"/>
        <v>pauš.</v>
      </c>
      <c r="E101" s="417"/>
      <c r="F101" s="418"/>
    </row>
    <row r="102" spans="1:14" ht="35.25" customHeight="1" thickBot="1">
      <c r="A102" s="279">
        <f t="shared" si="5"/>
        <v>5</v>
      </c>
      <c r="B102" s="273" t="s">
        <v>331</v>
      </c>
      <c r="C102" s="249" t="s">
        <v>131</v>
      </c>
      <c r="D102" s="264" t="str">
        <f t="shared" si="4"/>
        <v>pauš.</v>
      </c>
      <c r="E102" s="417"/>
      <c r="F102" s="418"/>
    </row>
    <row r="103" spans="1:14" ht="35.25" customHeight="1" thickBot="1">
      <c r="A103" s="279">
        <f t="shared" si="5"/>
        <v>6</v>
      </c>
      <c r="B103" s="273" t="s">
        <v>332</v>
      </c>
      <c r="C103" s="249" t="s">
        <v>131</v>
      </c>
      <c r="D103" s="264" t="str">
        <f t="shared" si="4"/>
        <v>pauš.</v>
      </c>
      <c r="E103" s="417"/>
      <c r="F103" s="418"/>
    </row>
    <row r="104" spans="1:14" ht="60" customHeight="1" thickBot="1">
      <c r="A104" s="279">
        <f t="shared" si="5"/>
        <v>7</v>
      </c>
      <c r="B104" s="252" t="s">
        <v>334</v>
      </c>
      <c r="C104" s="249" t="s">
        <v>131</v>
      </c>
      <c r="D104" s="264" t="str">
        <f t="shared" si="4"/>
        <v>pauš.</v>
      </c>
      <c r="E104" s="417"/>
      <c r="F104" s="418"/>
    </row>
    <row r="105" spans="1:14" ht="62.25" customHeight="1" thickBot="1">
      <c r="A105" s="279">
        <f t="shared" si="5"/>
        <v>8</v>
      </c>
      <c r="B105" s="252" t="s">
        <v>335</v>
      </c>
      <c r="C105" s="249" t="s">
        <v>131</v>
      </c>
      <c r="D105" s="264" t="str">
        <f t="shared" si="4"/>
        <v>pauš.</v>
      </c>
      <c r="E105" s="417"/>
      <c r="F105" s="418"/>
    </row>
    <row r="106" spans="1:14" ht="62.25" customHeight="1" thickBot="1">
      <c r="A106" s="286">
        <f t="shared" si="5"/>
        <v>9</v>
      </c>
      <c r="B106" s="252" t="s">
        <v>336</v>
      </c>
      <c r="C106" s="265" t="s">
        <v>131</v>
      </c>
      <c r="D106" s="264" t="str">
        <f t="shared" si="4"/>
        <v>pauš.</v>
      </c>
      <c r="E106" s="417"/>
      <c r="F106" s="418"/>
    </row>
    <row r="107" spans="1:14" ht="27.4" thickBot="1">
      <c r="A107" s="279">
        <f t="shared" si="5"/>
        <v>10</v>
      </c>
      <c r="B107" s="273" t="s">
        <v>337</v>
      </c>
      <c r="C107" s="249" t="s">
        <v>131</v>
      </c>
      <c r="D107" s="264" t="str">
        <f t="shared" si="4"/>
        <v>pauš.</v>
      </c>
      <c r="E107" s="417"/>
      <c r="F107" s="418"/>
    </row>
    <row r="108" spans="1:14" ht="27.4" thickBot="1">
      <c r="A108" s="279">
        <f t="shared" si="5"/>
        <v>11</v>
      </c>
      <c r="B108" s="273" t="s">
        <v>338</v>
      </c>
      <c r="C108" s="249" t="s">
        <v>131</v>
      </c>
      <c r="D108" s="264" t="str">
        <f t="shared" si="4"/>
        <v>pauš.</v>
      </c>
      <c r="E108" s="417"/>
      <c r="F108" s="418"/>
    </row>
    <row r="109" spans="1:14" ht="27.4" thickBot="1">
      <c r="A109" s="279">
        <f t="shared" si="5"/>
        <v>12</v>
      </c>
      <c r="B109" s="273" t="s">
        <v>340</v>
      </c>
      <c r="C109" s="249" t="s">
        <v>131</v>
      </c>
      <c r="D109" s="264" t="str">
        <f t="shared" si="4"/>
        <v>pauš.</v>
      </c>
      <c r="E109" s="417"/>
      <c r="F109" s="418"/>
    </row>
    <row r="110" spans="1:14" ht="27.4" thickBot="1">
      <c r="A110" s="279">
        <f t="shared" si="5"/>
        <v>13</v>
      </c>
      <c r="B110" s="273" t="s">
        <v>339</v>
      </c>
      <c r="C110" s="249" t="s">
        <v>131</v>
      </c>
      <c r="D110" s="264" t="str">
        <f t="shared" si="4"/>
        <v>pauš.</v>
      </c>
      <c r="E110" s="417"/>
      <c r="F110" s="418"/>
    </row>
    <row r="111" spans="1:14" ht="27.4" thickBot="1">
      <c r="A111" s="279">
        <f t="shared" si="5"/>
        <v>14</v>
      </c>
      <c r="B111" s="273" t="s">
        <v>341</v>
      </c>
      <c r="C111" s="249" t="s">
        <v>246</v>
      </c>
      <c r="D111" s="264" t="str">
        <f t="shared" si="4"/>
        <v>pauš.</v>
      </c>
      <c r="E111" s="417"/>
      <c r="F111" s="418"/>
    </row>
    <row r="112" spans="1:14" ht="45.75" customHeight="1" thickBot="1">
      <c r="A112" s="279">
        <f t="shared" si="5"/>
        <v>15</v>
      </c>
      <c r="B112" s="273" t="s">
        <v>342</v>
      </c>
      <c r="C112" s="249" t="s">
        <v>246</v>
      </c>
      <c r="D112" s="264" t="str">
        <f t="shared" si="4"/>
        <v>pauš.</v>
      </c>
      <c r="E112" s="417"/>
      <c r="F112" s="418"/>
    </row>
    <row r="113" spans="1:6" ht="54.4" thickBot="1">
      <c r="A113" s="279">
        <f t="shared" si="5"/>
        <v>16</v>
      </c>
      <c r="B113" s="252" t="s">
        <v>343</v>
      </c>
      <c r="C113" s="249" t="s">
        <v>246</v>
      </c>
      <c r="D113" s="264" t="str">
        <f t="shared" si="4"/>
        <v>pauš.</v>
      </c>
      <c r="E113" s="417"/>
      <c r="F113" s="418"/>
    </row>
    <row r="114" spans="1:6" ht="33.75" customHeight="1" thickBot="1">
      <c r="A114" s="279">
        <f t="shared" si="5"/>
        <v>17</v>
      </c>
      <c r="B114" s="263" t="s">
        <v>379</v>
      </c>
      <c r="C114" s="249" t="s">
        <v>133</v>
      </c>
      <c r="D114" s="264" t="str">
        <f t="shared" si="4"/>
        <v>pauš.</v>
      </c>
      <c r="E114" s="417"/>
      <c r="F114" s="418"/>
    </row>
    <row r="115" spans="1:6" ht="27.4" thickBot="1">
      <c r="A115" s="279">
        <f t="shared" si="5"/>
        <v>18</v>
      </c>
      <c r="B115" s="263" t="s">
        <v>368</v>
      </c>
      <c r="C115" s="249" t="s">
        <v>131</v>
      </c>
      <c r="D115" s="264" t="str">
        <f t="shared" si="4"/>
        <v>pauš.</v>
      </c>
      <c r="E115" s="417"/>
      <c r="F115" s="418"/>
    </row>
    <row r="116" spans="1:6" ht="40.9" thickBot="1">
      <c r="A116" s="279">
        <f t="shared" si="5"/>
        <v>19</v>
      </c>
      <c r="B116" s="263" t="s">
        <v>370</v>
      </c>
      <c r="C116" s="249" t="s">
        <v>133</v>
      </c>
      <c r="D116" s="264" t="str">
        <f t="shared" si="4"/>
        <v>pauš.</v>
      </c>
      <c r="E116" s="417"/>
      <c r="F116" s="418"/>
    </row>
    <row r="117" spans="1:6" ht="24" customHeight="1" thickBot="1">
      <c r="A117" s="279">
        <f t="shared" si="5"/>
        <v>20</v>
      </c>
      <c r="B117" s="252" t="s">
        <v>55</v>
      </c>
      <c r="C117" s="249" t="s">
        <v>131</v>
      </c>
      <c r="D117" s="264" t="str">
        <f t="shared" si="4"/>
        <v>pauš.</v>
      </c>
      <c r="E117" s="417"/>
      <c r="F117" s="418"/>
    </row>
    <row r="118" spans="1:6" ht="27.4" thickBot="1">
      <c r="A118" s="279">
        <f t="shared" si="5"/>
        <v>21</v>
      </c>
      <c r="B118" s="252" t="s">
        <v>52</v>
      </c>
      <c r="C118" s="249" t="s">
        <v>131</v>
      </c>
      <c r="D118" s="264" t="str">
        <f t="shared" si="4"/>
        <v>pauš.</v>
      </c>
      <c r="E118" s="417"/>
      <c r="F118" s="418"/>
    </row>
    <row r="119" spans="1:6" ht="40.9" thickBot="1">
      <c r="A119" s="279">
        <f t="shared" si="5"/>
        <v>22</v>
      </c>
      <c r="B119" s="263" t="s">
        <v>56</v>
      </c>
      <c r="C119" s="249" t="s">
        <v>131</v>
      </c>
      <c r="D119" s="264" t="str">
        <f t="shared" si="4"/>
        <v>pauš.</v>
      </c>
      <c r="E119" s="417"/>
      <c r="F119" s="418"/>
    </row>
    <row r="120" spans="1:6" ht="34.5" customHeight="1" thickBot="1">
      <c r="A120" s="279">
        <f t="shared" si="5"/>
        <v>23</v>
      </c>
      <c r="B120" s="263" t="s">
        <v>377</v>
      </c>
      <c r="C120" s="249" t="s">
        <v>131</v>
      </c>
      <c r="D120" s="264" t="str">
        <f t="shared" si="4"/>
        <v>pauš.</v>
      </c>
      <c r="E120" s="417"/>
      <c r="F120" s="418"/>
    </row>
    <row r="121" spans="1:6" ht="47.25" customHeight="1" thickBot="1">
      <c r="A121" s="279">
        <f t="shared" si="5"/>
        <v>24</v>
      </c>
      <c r="B121" s="263" t="s">
        <v>378</v>
      </c>
      <c r="C121" s="249" t="s">
        <v>131</v>
      </c>
      <c r="D121" s="264" t="str">
        <f t="shared" si="4"/>
        <v>pauš.</v>
      </c>
      <c r="E121" s="417"/>
      <c r="F121" s="418"/>
    </row>
    <row r="122" spans="1:6" ht="27.4" thickBot="1">
      <c r="A122" s="279">
        <f t="shared" si="5"/>
        <v>25</v>
      </c>
      <c r="B122" s="263" t="s">
        <v>376</v>
      </c>
      <c r="C122" s="249" t="s">
        <v>131</v>
      </c>
      <c r="D122" s="264" t="str">
        <f t="shared" si="4"/>
        <v>pauš.</v>
      </c>
      <c r="E122" s="417"/>
      <c r="F122" s="418"/>
    </row>
    <row r="123" spans="1:6" ht="40.9" thickBot="1">
      <c r="A123" s="279">
        <f t="shared" si="5"/>
        <v>26</v>
      </c>
      <c r="B123" s="291" t="s">
        <v>46</v>
      </c>
      <c r="C123" s="249" t="s">
        <v>131</v>
      </c>
      <c r="D123" s="264" t="str">
        <f t="shared" si="4"/>
        <v>pauš.</v>
      </c>
      <c r="E123" s="417"/>
      <c r="F123" s="418"/>
    </row>
    <row r="124" spans="1:6" ht="40.9" thickBot="1">
      <c r="A124" s="279">
        <f t="shared" si="5"/>
        <v>27</v>
      </c>
      <c r="B124" s="292" t="s">
        <v>47</v>
      </c>
      <c r="C124" s="249" t="s">
        <v>131</v>
      </c>
      <c r="D124" s="264" t="str">
        <f t="shared" si="4"/>
        <v>pauš.</v>
      </c>
      <c r="E124" s="417"/>
      <c r="F124" s="418"/>
    </row>
    <row r="125" spans="1:6" ht="40.9" thickBot="1">
      <c r="A125" s="286">
        <f t="shared" si="5"/>
        <v>28</v>
      </c>
      <c r="B125" s="252" t="s">
        <v>48</v>
      </c>
      <c r="C125" s="265" t="s">
        <v>131</v>
      </c>
      <c r="D125" s="264" t="str">
        <f t="shared" si="4"/>
        <v>pauš.</v>
      </c>
      <c r="E125" s="417"/>
      <c r="F125" s="418"/>
    </row>
    <row r="126" spans="1:6" ht="46.5" customHeight="1" thickBot="1">
      <c r="A126" s="279">
        <f t="shared" si="5"/>
        <v>29</v>
      </c>
      <c r="B126" s="252" t="s">
        <v>49</v>
      </c>
      <c r="C126" s="249" t="s">
        <v>131</v>
      </c>
      <c r="D126" s="264" t="str">
        <f t="shared" si="4"/>
        <v>pauš.</v>
      </c>
      <c r="E126" s="417"/>
      <c r="F126" s="418"/>
    </row>
    <row r="127" spans="1:6" ht="60.75" customHeight="1" thickBot="1">
      <c r="A127" s="279">
        <f t="shared" si="5"/>
        <v>30</v>
      </c>
      <c r="B127" s="252" t="s">
        <v>50</v>
      </c>
      <c r="C127" s="249" t="s">
        <v>131</v>
      </c>
      <c r="D127" s="264" t="str">
        <f t="shared" si="4"/>
        <v>pauš.</v>
      </c>
      <c r="E127" s="417"/>
      <c r="F127" s="418"/>
    </row>
    <row r="128" spans="1:6" ht="40.9" thickBot="1">
      <c r="A128" s="279">
        <f t="shared" si="5"/>
        <v>31</v>
      </c>
      <c r="B128" s="252" t="s">
        <v>51</v>
      </c>
      <c r="C128" s="249" t="s">
        <v>131</v>
      </c>
      <c r="D128" s="264" t="str">
        <f t="shared" si="4"/>
        <v>pauš.</v>
      </c>
      <c r="E128" s="417"/>
      <c r="F128" s="418"/>
    </row>
    <row r="129" spans="1:9" ht="40.9" thickBot="1">
      <c r="A129" s="279">
        <f t="shared" si="5"/>
        <v>32</v>
      </c>
      <c r="B129" s="252" t="s">
        <v>371</v>
      </c>
      <c r="C129" s="249" t="s">
        <v>131</v>
      </c>
      <c r="D129" s="264" t="str">
        <f t="shared" si="4"/>
        <v>pauš.</v>
      </c>
      <c r="E129" s="417"/>
      <c r="F129" s="418"/>
    </row>
    <row r="130" spans="1:9" ht="40.9" thickBot="1">
      <c r="A130" s="279">
        <f t="shared" si="5"/>
        <v>33</v>
      </c>
      <c r="B130" s="252" t="s">
        <v>372</v>
      </c>
      <c r="C130" s="249" t="s">
        <v>131</v>
      </c>
      <c r="D130" s="264" t="str">
        <f t="shared" si="4"/>
        <v>pauš.</v>
      </c>
      <c r="E130" s="417"/>
      <c r="F130" s="418"/>
    </row>
    <row r="131" spans="1:9" ht="54.4" thickBot="1">
      <c r="A131" s="279">
        <f t="shared" si="5"/>
        <v>34</v>
      </c>
      <c r="B131" s="252" t="s">
        <v>373</v>
      </c>
      <c r="C131" s="249" t="s">
        <v>131</v>
      </c>
      <c r="D131" s="264" t="str">
        <f t="shared" si="4"/>
        <v>pauš.</v>
      </c>
      <c r="E131" s="417"/>
      <c r="F131" s="418"/>
    </row>
    <row r="132" spans="1:9" ht="54.4" thickBot="1">
      <c r="A132" s="279">
        <f t="shared" si="5"/>
        <v>35</v>
      </c>
      <c r="B132" s="252" t="s">
        <v>374</v>
      </c>
      <c r="C132" s="249" t="s">
        <v>131</v>
      </c>
      <c r="D132" s="264" t="str">
        <f t="shared" si="4"/>
        <v>pauš.</v>
      </c>
      <c r="E132" s="417"/>
      <c r="F132" s="418"/>
    </row>
    <row r="133" spans="1:9" ht="40.9" thickBot="1">
      <c r="A133" s="279">
        <f t="shared" si="5"/>
        <v>36</v>
      </c>
      <c r="B133" s="252" t="s">
        <v>344</v>
      </c>
      <c r="C133" s="249" t="s">
        <v>246</v>
      </c>
      <c r="D133" s="264" t="str">
        <f t="shared" si="4"/>
        <v>pauš.</v>
      </c>
      <c r="E133" s="417"/>
      <c r="F133" s="418"/>
    </row>
    <row r="134" spans="1:9" ht="27.4" thickBot="1">
      <c r="A134" s="279">
        <f t="shared" si="5"/>
        <v>37</v>
      </c>
      <c r="B134" s="252" t="s">
        <v>345</v>
      </c>
      <c r="C134" s="249" t="s">
        <v>131</v>
      </c>
      <c r="D134" s="264" t="str">
        <f t="shared" si="4"/>
        <v>pauš.</v>
      </c>
      <c r="E134" s="417"/>
      <c r="F134" s="418"/>
    </row>
    <row r="135" spans="1:9" ht="27.4" thickBot="1">
      <c r="A135" s="279">
        <f t="shared" si="5"/>
        <v>38</v>
      </c>
      <c r="B135" s="252" t="s">
        <v>346</v>
      </c>
      <c r="C135" s="249" t="s">
        <v>246</v>
      </c>
      <c r="D135" s="264" t="str">
        <f t="shared" si="4"/>
        <v>pauš.</v>
      </c>
      <c r="E135" s="417"/>
      <c r="F135" s="418"/>
    </row>
    <row r="136" spans="1:9" ht="27.4" thickBot="1">
      <c r="A136" s="279">
        <f t="shared" si="5"/>
        <v>39</v>
      </c>
      <c r="B136" s="252" t="s">
        <v>347</v>
      </c>
      <c r="C136" s="249" t="s">
        <v>246</v>
      </c>
      <c r="D136" s="264" t="str">
        <f t="shared" si="4"/>
        <v>pauš.</v>
      </c>
      <c r="E136" s="417"/>
      <c r="F136" s="418"/>
    </row>
    <row r="137" spans="1:9" ht="40.9" thickBot="1">
      <c r="A137" s="279">
        <f t="shared" si="5"/>
        <v>40</v>
      </c>
      <c r="B137" s="252" t="s">
        <v>348</v>
      </c>
      <c r="C137" s="249" t="s">
        <v>246</v>
      </c>
      <c r="D137" s="264" t="str">
        <f t="shared" si="4"/>
        <v>pauš.</v>
      </c>
      <c r="E137" s="417"/>
      <c r="F137" s="418"/>
    </row>
    <row r="138" spans="1:9" ht="27.4" thickBot="1">
      <c r="A138" s="279">
        <f t="shared" si="5"/>
        <v>41</v>
      </c>
      <c r="B138" s="252" t="s">
        <v>53</v>
      </c>
      <c r="C138" s="249" t="s">
        <v>131</v>
      </c>
      <c r="D138" s="264" t="str">
        <f t="shared" si="4"/>
        <v>pauš.</v>
      </c>
      <c r="E138" s="417"/>
      <c r="F138" s="418"/>
      <c r="I138" s="293"/>
    </row>
    <row r="139" spans="1:9" ht="27.4" thickBot="1">
      <c r="A139" s="279">
        <f t="shared" si="5"/>
        <v>42</v>
      </c>
      <c r="B139" s="252" t="s">
        <v>54</v>
      </c>
      <c r="C139" s="249" t="s">
        <v>131</v>
      </c>
      <c r="D139" s="264" t="str">
        <f t="shared" si="4"/>
        <v>pauš.</v>
      </c>
      <c r="E139" s="417"/>
      <c r="F139" s="418"/>
      <c r="I139" s="293"/>
    </row>
    <row r="140" spans="1:9" ht="40.9" thickBot="1">
      <c r="A140" s="279">
        <f t="shared" si="5"/>
        <v>43</v>
      </c>
      <c r="B140" s="252" t="s">
        <v>267</v>
      </c>
      <c r="C140" s="249" t="s">
        <v>133</v>
      </c>
      <c r="D140" s="264" t="str">
        <f t="shared" si="4"/>
        <v>pauš.</v>
      </c>
      <c r="E140" s="417"/>
      <c r="F140" s="418"/>
      <c r="I140" s="293"/>
    </row>
    <row r="141" spans="1:9" ht="13.9" thickBot="1">
      <c r="A141" s="279">
        <f t="shared" si="5"/>
        <v>44</v>
      </c>
      <c r="B141" s="252" t="s">
        <v>258</v>
      </c>
      <c r="C141" s="249" t="s">
        <v>131</v>
      </c>
      <c r="D141" s="264" t="str">
        <f t="shared" si="4"/>
        <v>pauš.</v>
      </c>
      <c r="E141" s="417"/>
      <c r="F141" s="418"/>
      <c r="I141" s="293"/>
    </row>
    <row r="142" spans="1:9" ht="40.9" thickBot="1">
      <c r="A142" s="286">
        <f t="shared" si="5"/>
        <v>45</v>
      </c>
      <c r="B142" s="252" t="s">
        <v>259</v>
      </c>
      <c r="C142" s="265" t="s">
        <v>131</v>
      </c>
      <c r="D142" s="264" t="str">
        <f t="shared" si="4"/>
        <v>pauš.</v>
      </c>
      <c r="E142" s="417"/>
      <c r="F142" s="418"/>
      <c r="I142" s="293"/>
    </row>
    <row r="143" spans="1:9" ht="40.9" thickBot="1">
      <c r="A143" s="279">
        <f t="shared" si="5"/>
        <v>46</v>
      </c>
      <c r="B143" s="252" t="s">
        <v>260</v>
      </c>
      <c r="C143" s="249" t="s">
        <v>131</v>
      </c>
      <c r="D143" s="264" t="str">
        <f t="shared" si="4"/>
        <v>pauš.</v>
      </c>
      <c r="E143" s="417"/>
      <c r="F143" s="418"/>
      <c r="I143" s="293"/>
    </row>
    <row r="144" spans="1:9" ht="40.9" thickBot="1">
      <c r="A144" s="279">
        <f t="shared" si="5"/>
        <v>47</v>
      </c>
      <c r="B144" s="252" t="s">
        <v>261</v>
      </c>
      <c r="C144" s="249" t="s">
        <v>131</v>
      </c>
      <c r="D144" s="264" t="str">
        <f t="shared" si="4"/>
        <v>pauš.</v>
      </c>
      <c r="E144" s="417"/>
      <c r="F144" s="418"/>
    </row>
    <row r="145" spans="1:6" ht="54.4" thickBot="1">
      <c r="A145" s="279">
        <f t="shared" si="5"/>
        <v>48</v>
      </c>
      <c r="B145" s="258" t="s">
        <v>262</v>
      </c>
      <c r="C145" s="249" t="s">
        <v>131</v>
      </c>
      <c r="D145" s="264" t="str">
        <f t="shared" si="4"/>
        <v>pauš.</v>
      </c>
      <c r="E145" s="417"/>
      <c r="F145" s="418"/>
    </row>
    <row r="146" spans="1:6" ht="27.4" thickBot="1">
      <c r="A146" s="279">
        <f t="shared" si="5"/>
        <v>49</v>
      </c>
      <c r="B146" s="252" t="s">
        <v>263</v>
      </c>
      <c r="C146" s="249" t="s">
        <v>131</v>
      </c>
      <c r="D146" s="264" t="str">
        <f t="shared" si="4"/>
        <v>pauš.</v>
      </c>
      <c r="E146" s="417"/>
      <c r="F146" s="418"/>
    </row>
    <row r="147" spans="1:6" ht="27.4" thickBot="1">
      <c r="A147" s="279">
        <f t="shared" si="5"/>
        <v>50</v>
      </c>
      <c r="B147" s="258" t="s">
        <v>120</v>
      </c>
      <c r="C147" s="249" t="s">
        <v>131</v>
      </c>
      <c r="D147" s="264" t="str">
        <f t="shared" si="4"/>
        <v>pauš.</v>
      </c>
      <c r="E147" s="417"/>
      <c r="F147" s="418"/>
    </row>
    <row r="148" spans="1:6" ht="27.4" thickBot="1">
      <c r="A148" s="279">
        <f t="shared" si="5"/>
        <v>51</v>
      </c>
      <c r="B148" s="252" t="s">
        <v>264</v>
      </c>
      <c r="C148" s="249" t="s">
        <v>246</v>
      </c>
      <c r="D148" s="264" t="str">
        <f t="shared" si="4"/>
        <v>pauš.</v>
      </c>
      <c r="E148" s="417"/>
      <c r="F148" s="418"/>
    </row>
    <row r="149" spans="1:6" ht="27.4" thickBot="1">
      <c r="A149" s="279">
        <f t="shared" si="5"/>
        <v>52</v>
      </c>
      <c r="B149" s="252" t="s">
        <v>265</v>
      </c>
      <c r="C149" s="249" t="s">
        <v>246</v>
      </c>
      <c r="D149" s="264" t="s">
        <v>547</v>
      </c>
      <c r="E149" s="417"/>
      <c r="F149" s="418"/>
    </row>
    <row r="150" spans="1:6" ht="67.900000000000006" thickBot="1">
      <c r="A150" s="279">
        <f t="shared" si="5"/>
        <v>53</v>
      </c>
      <c r="B150" s="252" t="s">
        <v>521</v>
      </c>
      <c r="C150" s="249" t="s">
        <v>246</v>
      </c>
      <c r="D150" s="264" t="s">
        <v>547</v>
      </c>
      <c r="E150" s="417"/>
      <c r="F150" s="418"/>
    </row>
    <row r="151" spans="1:6" ht="34.5" customHeight="1" thickBot="1">
      <c r="A151" s="279">
        <f t="shared" si="5"/>
        <v>54</v>
      </c>
      <c r="B151" s="252" t="s">
        <v>517</v>
      </c>
      <c r="C151" s="249" t="s">
        <v>246</v>
      </c>
      <c r="D151" s="264" t="str">
        <f t="shared" si="4"/>
        <v>pauš.</v>
      </c>
      <c r="E151" s="417"/>
      <c r="F151" s="418"/>
    </row>
    <row r="152" spans="1:6" ht="113.25" customHeight="1" thickBot="1">
      <c r="A152" s="279">
        <f>A151+1</f>
        <v>55</v>
      </c>
      <c r="B152" s="252" t="s">
        <v>526</v>
      </c>
      <c r="C152" s="249" t="s">
        <v>246</v>
      </c>
      <c r="D152" s="264" t="str">
        <f t="shared" si="4"/>
        <v>pauš.</v>
      </c>
      <c r="E152" s="417"/>
      <c r="F152" s="418"/>
    </row>
    <row r="153" spans="1:6" ht="73.5" customHeight="1" thickBot="1">
      <c r="A153" s="279">
        <f t="shared" si="5"/>
        <v>56</v>
      </c>
      <c r="B153" s="252" t="s">
        <v>525</v>
      </c>
      <c r="C153" s="265" t="s">
        <v>246</v>
      </c>
      <c r="D153" s="264" t="str">
        <f t="shared" si="4"/>
        <v>pauš.</v>
      </c>
      <c r="E153" s="417"/>
      <c r="F153" s="418"/>
    </row>
    <row r="154" spans="1:6" ht="60" customHeight="1" thickBot="1">
      <c r="A154" s="279">
        <f t="shared" si="5"/>
        <v>57</v>
      </c>
      <c r="B154" s="252" t="s">
        <v>529</v>
      </c>
      <c r="C154" s="265" t="s">
        <v>246</v>
      </c>
      <c r="D154" s="264" t="str">
        <f t="shared" si="4"/>
        <v>pauš.</v>
      </c>
      <c r="E154" s="417"/>
      <c r="F154" s="418"/>
    </row>
    <row r="155" spans="1:6" ht="32.25" customHeight="1" thickBot="1">
      <c r="A155" s="434" t="s">
        <v>322</v>
      </c>
      <c r="B155" s="435"/>
      <c r="C155" s="266"/>
      <c r="D155" s="267"/>
      <c r="E155" s="419">
        <f>SUM(F98:F154)</f>
        <v>0</v>
      </c>
      <c r="F155" s="420"/>
    </row>
    <row r="156" spans="1:6" ht="15.75" thickTop="1" thickBot="1">
      <c r="A156" s="268" t="s">
        <v>249</v>
      </c>
      <c r="B156" s="431" t="s">
        <v>349</v>
      </c>
      <c r="C156" s="432"/>
      <c r="D156" s="432"/>
      <c r="E156" s="432"/>
      <c r="F156" s="433"/>
    </row>
    <row r="157" spans="1:6" ht="76.5" customHeight="1" thickTop="1" thickBot="1">
      <c r="A157" s="279">
        <v>1</v>
      </c>
      <c r="B157" s="289" t="s">
        <v>540</v>
      </c>
      <c r="C157" s="294" t="s">
        <v>246</v>
      </c>
      <c r="D157" s="260" t="s">
        <v>547</v>
      </c>
      <c r="E157" s="427"/>
      <c r="F157" s="428"/>
    </row>
    <row r="158" spans="1:6" ht="29.25" customHeight="1" thickBot="1">
      <c r="A158" s="434" t="s">
        <v>350</v>
      </c>
      <c r="B158" s="435"/>
      <c r="C158" s="266"/>
      <c r="D158" s="267"/>
      <c r="E158" s="419">
        <f>SUM(F157:F157)</f>
        <v>0</v>
      </c>
      <c r="F158" s="420"/>
    </row>
    <row r="159" spans="1:6" ht="15.75" thickTop="1" thickBot="1">
      <c r="A159" s="268" t="s">
        <v>251</v>
      </c>
      <c r="B159" s="431" t="s">
        <v>351</v>
      </c>
      <c r="C159" s="432"/>
      <c r="D159" s="432"/>
      <c r="E159" s="432"/>
      <c r="F159" s="433"/>
    </row>
    <row r="160" spans="1:6" ht="41.25" thickTop="1" thickBot="1">
      <c r="A160" s="279">
        <v>1</v>
      </c>
      <c r="B160" s="273" t="s">
        <v>518</v>
      </c>
      <c r="C160" s="249" t="s">
        <v>246</v>
      </c>
      <c r="D160" s="280" t="s">
        <v>547</v>
      </c>
      <c r="E160" s="423"/>
      <c r="F160" s="424"/>
    </row>
    <row r="161" spans="1:6" ht="32.25" customHeight="1" thickBot="1">
      <c r="A161" s="279">
        <f t="shared" ref="A161:A179" si="6">A160+1</f>
        <v>2</v>
      </c>
      <c r="B161" s="273" t="s">
        <v>96</v>
      </c>
      <c r="C161" s="295" t="s">
        <v>131</v>
      </c>
      <c r="D161" s="264" t="str">
        <f>D71</f>
        <v>pauš.</v>
      </c>
      <c r="E161" s="417"/>
      <c r="F161" s="418"/>
    </row>
    <row r="162" spans="1:6" ht="44.25" customHeight="1" thickBot="1">
      <c r="A162" s="279">
        <f t="shared" si="6"/>
        <v>3</v>
      </c>
      <c r="B162" s="283" t="s">
        <v>97</v>
      </c>
      <c r="C162" s="295" t="s">
        <v>131</v>
      </c>
      <c r="D162" s="264" t="str">
        <f t="shared" ref="D162:D177" si="7">D72</f>
        <v>pauš.</v>
      </c>
      <c r="E162" s="417"/>
      <c r="F162" s="418"/>
    </row>
    <row r="163" spans="1:6" ht="41.25" customHeight="1" thickBot="1">
      <c r="A163" s="279">
        <f t="shared" si="6"/>
        <v>4</v>
      </c>
      <c r="B163" s="283" t="s">
        <v>98</v>
      </c>
      <c r="C163" s="295" t="s">
        <v>131</v>
      </c>
      <c r="D163" s="264" t="str">
        <f t="shared" si="7"/>
        <v>pauš.</v>
      </c>
      <c r="E163" s="417"/>
      <c r="F163" s="418"/>
    </row>
    <row r="164" spans="1:6" ht="42.75" customHeight="1" thickBot="1">
      <c r="A164" s="279">
        <f t="shared" si="6"/>
        <v>5</v>
      </c>
      <c r="B164" s="283" t="s">
        <v>99</v>
      </c>
      <c r="C164" s="295" t="s">
        <v>131</v>
      </c>
      <c r="D164" s="264" t="str">
        <f t="shared" si="7"/>
        <v>pauš.</v>
      </c>
      <c r="E164" s="417"/>
      <c r="F164" s="418"/>
    </row>
    <row r="165" spans="1:6" ht="37.5" customHeight="1" thickBot="1">
      <c r="A165" s="279">
        <f t="shared" si="6"/>
        <v>6</v>
      </c>
      <c r="B165" s="283" t="s">
        <v>100</v>
      </c>
      <c r="C165" s="295" t="s">
        <v>131</v>
      </c>
      <c r="D165" s="264" t="str">
        <f t="shared" si="7"/>
        <v>pauš.</v>
      </c>
      <c r="E165" s="417"/>
      <c r="F165" s="418"/>
    </row>
    <row r="166" spans="1:6" ht="37.5" customHeight="1" thickBot="1">
      <c r="A166" s="279">
        <f t="shared" si="6"/>
        <v>7</v>
      </c>
      <c r="B166" s="273" t="s">
        <v>101</v>
      </c>
      <c r="C166" s="295" t="s">
        <v>131</v>
      </c>
      <c r="D166" s="264" t="str">
        <f t="shared" si="7"/>
        <v>pauš.</v>
      </c>
      <c r="E166" s="417"/>
      <c r="F166" s="418"/>
    </row>
    <row r="167" spans="1:6" ht="31.5" customHeight="1" thickBot="1">
      <c r="A167" s="279">
        <f t="shared" si="6"/>
        <v>8</v>
      </c>
      <c r="B167" s="252" t="s">
        <v>102</v>
      </c>
      <c r="C167" s="295" t="s">
        <v>131</v>
      </c>
      <c r="D167" s="264" t="str">
        <f t="shared" si="7"/>
        <v>pauš.</v>
      </c>
      <c r="E167" s="417"/>
      <c r="F167" s="418"/>
    </row>
    <row r="168" spans="1:6" ht="34.5" customHeight="1" thickBot="1">
      <c r="A168" s="279">
        <f t="shared" si="6"/>
        <v>9</v>
      </c>
      <c r="B168" s="252" t="s">
        <v>103</v>
      </c>
      <c r="C168" s="295" t="s">
        <v>131</v>
      </c>
      <c r="D168" s="264" t="str">
        <f t="shared" si="7"/>
        <v>pauš.</v>
      </c>
      <c r="E168" s="417"/>
      <c r="F168" s="418"/>
    </row>
    <row r="169" spans="1:6" ht="36" customHeight="1" thickBot="1">
      <c r="A169" s="279">
        <f t="shared" si="6"/>
        <v>10</v>
      </c>
      <c r="B169" s="252" t="s">
        <v>104</v>
      </c>
      <c r="C169" s="295" t="s">
        <v>131</v>
      </c>
      <c r="D169" s="264" t="str">
        <f t="shared" si="7"/>
        <v>pauš.</v>
      </c>
      <c r="E169" s="417"/>
      <c r="F169" s="418"/>
    </row>
    <row r="170" spans="1:6" ht="31.5" customHeight="1" thickBot="1">
      <c r="A170" s="279">
        <f t="shared" si="6"/>
        <v>11</v>
      </c>
      <c r="B170" s="252" t="s">
        <v>105</v>
      </c>
      <c r="C170" s="295" t="s">
        <v>131</v>
      </c>
      <c r="D170" s="264" t="str">
        <f t="shared" si="7"/>
        <v>pauš.</v>
      </c>
      <c r="E170" s="417"/>
      <c r="F170" s="418"/>
    </row>
    <row r="171" spans="1:6" ht="33" customHeight="1" thickBot="1">
      <c r="A171" s="279">
        <f t="shared" si="6"/>
        <v>12</v>
      </c>
      <c r="B171" s="252" t="s">
        <v>106</v>
      </c>
      <c r="C171" s="295" t="s">
        <v>131</v>
      </c>
      <c r="D171" s="264" t="str">
        <f t="shared" si="7"/>
        <v>pauš.</v>
      </c>
      <c r="E171" s="417"/>
      <c r="F171" s="418"/>
    </row>
    <row r="172" spans="1:6" ht="29.25" customHeight="1" thickBot="1">
      <c r="A172" s="279">
        <f t="shared" si="6"/>
        <v>13</v>
      </c>
      <c r="B172" s="252" t="s">
        <v>107</v>
      </c>
      <c r="C172" s="295" t="s">
        <v>131</v>
      </c>
      <c r="D172" s="264" t="str">
        <f t="shared" si="7"/>
        <v>pauš.</v>
      </c>
      <c r="E172" s="417"/>
      <c r="F172" s="418"/>
    </row>
    <row r="173" spans="1:6" ht="33" customHeight="1" thickBot="1">
      <c r="A173" s="279">
        <f t="shared" si="6"/>
        <v>14</v>
      </c>
      <c r="B173" s="252" t="s">
        <v>108</v>
      </c>
      <c r="C173" s="295" t="s">
        <v>131</v>
      </c>
      <c r="D173" s="264" t="str">
        <f t="shared" si="7"/>
        <v>pauš.</v>
      </c>
      <c r="E173" s="417"/>
      <c r="F173" s="418"/>
    </row>
    <row r="174" spans="1:6" ht="37.5" customHeight="1" thickBot="1">
      <c r="A174" s="279">
        <f t="shared" si="6"/>
        <v>15</v>
      </c>
      <c r="B174" s="252" t="s">
        <v>109</v>
      </c>
      <c r="C174" s="295" t="s">
        <v>131</v>
      </c>
      <c r="D174" s="264" t="str">
        <f t="shared" si="7"/>
        <v>pauš.</v>
      </c>
      <c r="E174" s="417"/>
      <c r="F174" s="418"/>
    </row>
    <row r="175" spans="1:6" ht="48" customHeight="1" thickBot="1">
      <c r="A175" s="279">
        <f t="shared" si="6"/>
        <v>16</v>
      </c>
      <c r="B175" s="252" t="s">
        <v>110</v>
      </c>
      <c r="C175" s="295" t="s">
        <v>131</v>
      </c>
      <c r="D175" s="264" t="str">
        <f t="shared" si="7"/>
        <v>pauš.</v>
      </c>
      <c r="E175" s="417"/>
      <c r="F175" s="418"/>
    </row>
    <row r="176" spans="1:6" ht="43.5" customHeight="1" thickBot="1">
      <c r="A176" s="279">
        <f t="shared" si="6"/>
        <v>17</v>
      </c>
      <c r="B176" s="252" t="s">
        <v>111</v>
      </c>
      <c r="C176" s="295" t="s">
        <v>131</v>
      </c>
      <c r="D176" s="264" t="str">
        <f t="shared" si="7"/>
        <v>pauš.</v>
      </c>
      <c r="E176" s="417"/>
      <c r="F176" s="418"/>
    </row>
    <row r="177" spans="1:6" ht="36" customHeight="1" thickBot="1">
      <c r="A177" s="279">
        <f t="shared" si="6"/>
        <v>18</v>
      </c>
      <c r="B177" s="252" t="s">
        <v>112</v>
      </c>
      <c r="C177" s="295" t="s">
        <v>246</v>
      </c>
      <c r="D177" s="264" t="str">
        <f t="shared" si="7"/>
        <v>pauš.</v>
      </c>
      <c r="E177" s="417"/>
      <c r="F177" s="418"/>
    </row>
    <row r="178" spans="1:6" ht="57.75" customHeight="1" thickBot="1">
      <c r="A178" s="279">
        <f t="shared" si="6"/>
        <v>19</v>
      </c>
      <c r="B178" s="273" t="s">
        <v>33</v>
      </c>
      <c r="C178" s="295" t="s">
        <v>246</v>
      </c>
      <c r="D178" s="264" t="s">
        <v>547</v>
      </c>
      <c r="E178" s="417"/>
      <c r="F178" s="418"/>
    </row>
    <row r="179" spans="1:6" ht="59.25" customHeight="1" thickBot="1">
      <c r="A179" s="279">
        <f t="shared" si="6"/>
        <v>20</v>
      </c>
      <c r="B179" s="296" t="s">
        <v>113</v>
      </c>
      <c r="C179" s="295" t="s">
        <v>246</v>
      </c>
      <c r="D179" s="264" t="s">
        <v>547</v>
      </c>
      <c r="E179" s="417"/>
      <c r="F179" s="418"/>
    </row>
    <row r="180" spans="1:6" ht="31.5" customHeight="1" thickBot="1">
      <c r="A180" s="434" t="s">
        <v>352</v>
      </c>
      <c r="B180" s="435"/>
      <c r="C180" s="266"/>
      <c r="D180" s="267"/>
      <c r="E180" s="419">
        <f>SUM(F160:F179)</f>
        <v>0</v>
      </c>
      <c r="F180" s="420"/>
    </row>
    <row r="181" spans="1:6" ht="31.5" customHeight="1" thickTop="1" thickBot="1">
      <c r="A181" s="297"/>
      <c r="B181" s="297"/>
      <c r="C181" s="298"/>
      <c r="D181" s="299"/>
      <c r="E181" s="236"/>
      <c r="F181" s="300"/>
    </row>
    <row r="182" spans="1:6" ht="40.5" customHeight="1" thickTop="1" thickBot="1">
      <c r="A182" s="268" t="s">
        <v>252</v>
      </c>
      <c r="B182" s="436" t="s">
        <v>354</v>
      </c>
      <c r="C182" s="437"/>
      <c r="D182" s="437"/>
      <c r="E182" s="437"/>
      <c r="F182" s="438"/>
    </row>
    <row r="183" spans="1:6" ht="99" customHeight="1" thickTop="1" thickBot="1">
      <c r="A183" s="279">
        <v>1</v>
      </c>
      <c r="B183" s="252" t="s">
        <v>408</v>
      </c>
      <c r="C183" s="295" t="s">
        <v>246</v>
      </c>
      <c r="D183" s="264" t="s">
        <v>547</v>
      </c>
      <c r="E183" s="427"/>
      <c r="F183" s="428"/>
    </row>
    <row r="184" spans="1:6" ht="81.400000000000006" thickBot="1">
      <c r="A184" s="279">
        <v>2</v>
      </c>
      <c r="B184" s="273" t="s">
        <v>114</v>
      </c>
      <c r="C184" s="295" t="s">
        <v>246</v>
      </c>
      <c r="D184" s="264" t="s">
        <v>547</v>
      </c>
      <c r="E184" s="421"/>
      <c r="F184" s="422"/>
    </row>
    <row r="185" spans="1:6" ht="13.9" thickBot="1">
      <c r="A185" s="279">
        <v>3</v>
      </c>
      <c r="B185" s="273" t="s">
        <v>537</v>
      </c>
      <c r="C185" s="295" t="s">
        <v>246</v>
      </c>
      <c r="D185" s="264" t="s">
        <v>547</v>
      </c>
      <c r="E185" s="421"/>
      <c r="F185" s="422"/>
    </row>
    <row r="186" spans="1:6" ht="27.4" thickBot="1">
      <c r="A186" s="279">
        <v>4</v>
      </c>
      <c r="B186" s="252" t="s">
        <v>34</v>
      </c>
      <c r="C186" s="295" t="s">
        <v>246</v>
      </c>
      <c r="D186" s="264" t="s">
        <v>547</v>
      </c>
      <c r="E186" s="421"/>
      <c r="F186" s="422"/>
    </row>
    <row r="187" spans="1:6" ht="45.75" customHeight="1" thickBot="1">
      <c r="A187" s="434" t="s">
        <v>355</v>
      </c>
      <c r="B187" s="435"/>
      <c r="C187" s="266"/>
      <c r="D187" s="267"/>
      <c r="E187" s="419">
        <f>SUM(F183:F186)</f>
        <v>0</v>
      </c>
      <c r="F187" s="420"/>
    </row>
    <row r="188" spans="1:6" ht="15.75" thickTop="1" thickBot="1">
      <c r="A188" s="268" t="s">
        <v>253</v>
      </c>
      <c r="B188" s="431" t="s">
        <v>409</v>
      </c>
      <c r="C188" s="432"/>
      <c r="D188" s="432"/>
      <c r="E188" s="432"/>
      <c r="F188" s="433"/>
    </row>
    <row r="189" spans="1:6" ht="81.75" thickTop="1" thickBot="1">
      <c r="A189" s="279">
        <v>1</v>
      </c>
      <c r="B189" s="273" t="s">
        <v>519</v>
      </c>
      <c r="C189" s="249" t="s">
        <v>246</v>
      </c>
      <c r="D189" s="280" t="s">
        <v>547</v>
      </c>
      <c r="E189" s="423"/>
      <c r="F189" s="424"/>
    </row>
    <row r="190" spans="1:6" ht="40.5">
      <c r="A190" s="444">
        <f>A189+1</f>
        <v>2</v>
      </c>
      <c r="B190" s="301" t="s">
        <v>411</v>
      </c>
      <c r="C190" s="302"/>
      <c r="D190" s="303"/>
      <c r="E190" s="425"/>
      <c r="F190" s="426"/>
    </row>
    <row r="191" spans="1:6" ht="27">
      <c r="A191" s="445"/>
      <c r="B191" s="304" t="s">
        <v>412</v>
      </c>
      <c r="C191" s="305" t="s">
        <v>131</v>
      </c>
      <c r="D191" s="306" t="s">
        <v>547</v>
      </c>
      <c r="E191" s="413"/>
      <c r="F191" s="414"/>
    </row>
    <row r="192" spans="1:6" ht="67.5">
      <c r="A192" s="445"/>
      <c r="B192" s="307" t="s">
        <v>520</v>
      </c>
      <c r="C192" s="305" t="s">
        <v>246</v>
      </c>
      <c r="D192" s="306" t="s">
        <v>547</v>
      </c>
      <c r="E192" s="413"/>
      <c r="F192" s="414"/>
    </row>
    <row r="193" spans="1:6" ht="15.75" customHeight="1" thickBot="1">
      <c r="A193" s="446"/>
      <c r="B193" s="308" t="s">
        <v>413</v>
      </c>
      <c r="C193" s="309" t="s">
        <v>131</v>
      </c>
      <c r="D193" s="264" t="s">
        <v>547</v>
      </c>
      <c r="E193" s="415"/>
      <c r="F193" s="416"/>
    </row>
    <row r="194" spans="1:6" ht="27.4" thickBot="1">
      <c r="A194" s="279">
        <f>A190+1</f>
        <v>3</v>
      </c>
      <c r="B194" s="252" t="s">
        <v>414</v>
      </c>
      <c r="C194" s="295" t="s">
        <v>246</v>
      </c>
      <c r="D194" s="264" t="s">
        <v>547</v>
      </c>
      <c r="E194" s="417"/>
      <c r="F194" s="418"/>
    </row>
    <row r="195" spans="1:6" ht="27.4" thickBot="1">
      <c r="A195" s="279">
        <f>A194+1</f>
        <v>4</v>
      </c>
      <c r="B195" s="252" t="s">
        <v>415</v>
      </c>
      <c r="C195" s="295" t="s">
        <v>246</v>
      </c>
      <c r="D195" s="264" t="s">
        <v>547</v>
      </c>
      <c r="E195" s="417"/>
      <c r="F195" s="418"/>
    </row>
    <row r="196" spans="1:6" ht="36" customHeight="1" thickBot="1">
      <c r="A196" s="434" t="s">
        <v>410</v>
      </c>
      <c r="B196" s="435"/>
      <c r="C196" s="266"/>
      <c r="D196" s="267"/>
      <c r="E196" s="419">
        <f>SUM(F189:F195)</f>
        <v>0</v>
      </c>
      <c r="F196" s="420"/>
    </row>
    <row r="197" spans="1:6" ht="13.9" thickTop="1"/>
    <row r="207" spans="1:6" ht="15">
      <c r="B207" s="314" t="s">
        <v>256</v>
      </c>
    </row>
    <row r="208" spans="1:6" ht="15">
      <c r="B208" s="314"/>
    </row>
    <row r="209" spans="1:8" ht="13.9">
      <c r="A209" s="315" t="s">
        <v>126</v>
      </c>
      <c r="B209" s="316" t="str">
        <f>B8</f>
        <v>KABLOVSKA POSTROJENJA</v>
      </c>
      <c r="C209" s="317"/>
      <c r="D209" s="318"/>
      <c r="E209" s="238"/>
      <c r="F209" s="319"/>
      <c r="H209" s="320"/>
    </row>
    <row r="210" spans="1:8" ht="13.9">
      <c r="A210" s="315" t="s">
        <v>127</v>
      </c>
      <c r="B210" s="316" t="str">
        <f>B61</f>
        <v>PRENOSNI PODSISTEM</v>
      </c>
      <c r="C210" s="317"/>
      <c r="D210" s="318"/>
      <c r="E210" s="238"/>
      <c r="F210" s="319"/>
    </row>
    <row r="211" spans="1:8" ht="13.9">
      <c r="A211" s="315" t="s">
        <v>128</v>
      </c>
      <c r="B211" s="316" t="str">
        <f>B70</f>
        <v xml:space="preserve">CENTRALNI I STANIČNI DISPEČERSKI UREĐAJI </v>
      </c>
      <c r="C211" s="317"/>
      <c r="D211" s="318"/>
      <c r="E211" s="238"/>
      <c r="F211" s="319"/>
    </row>
    <row r="212" spans="1:8" ht="13.9">
      <c r="A212" s="315" t="s">
        <v>129</v>
      </c>
      <c r="B212" s="316" t="str">
        <f>B89</f>
        <v>LOKALNA TEHNOLOŠKA RADIO MREŽA U STANICI HORGOŠ</v>
      </c>
      <c r="C212" s="317"/>
      <c r="D212" s="318"/>
      <c r="E212" s="238"/>
      <c r="F212" s="319"/>
    </row>
    <row r="213" spans="1:8" ht="13.9">
      <c r="A213" s="315" t="s">
        <v>248</v>
      </c>
      <c r="B213" s="316" t="str">
        <f>B97</f>
        <v>UGRADNJA KABLOVSKIH POSTROJENJA</v>
      </c>
      <c r="C213" s="317"/>
      <c r="D213" s="318"/>
      <c r="E213" s="238"/>
      <c r="F213" s="319"/>
    </row>
    <row r="214" spans="1:8" ht="13.9">
      <c r="A214" s="315" t="s">
        <v>249</v>
      </c>
      <c r="B214" s="316" t="str">
        <f>B156</f>
        <v>UGRADNJA PRENOSNOG PODSISTEMA</v>
      </c>
      <c r="C214" s="317"/>
      <c r="D214" s="318"/>
      <c r="E214" s="238"/>
      <c r="F214" s="319"/>
    </row>
    <row r="215" spans="1:8" ht="13.9">
      <c r="A215" s="315" t="s">
        <v>251</v>
      </c>
      <c r="B215" s="316" t="str">
        <f>B159</f>
        <v>UGRADNJA CENTRALNIH I STANIČNIH DISPEČERSKIH UREĐAJA</v>
      </c>
      <c r="C215" s="317"/>
      <c r="D215" s="318"/>
      <c r="E215" s="238"/>
      <c r="F215" s="319"/>
    </row>
    <row r="216" spans="1:8" ht="14.25">
      <c r="A216" s="315" t="s">
        <v>252</v>
      </c>
      <c r="B216" s="442" t="str">
        <f>B182</f>
        <v>UGRADNJA LOKALNE TEHNOLOŠKE RADIO MREŽE U STANICI HORGOŠ</v>
      </c>
      <c r="C216" s="443"/>
      <c r="D216" s="443"/>
      <c r="E216" s="443"/>
      <c r="F216" s="319"/>
    </row>
    <row r="217" spans="1:8" ht="33.75" customHeight="1">
      <c r="A217" s="321" t="s">
        <v>252</v>
      </c>
      <c r="B217" s="439" t="str">
        <f>B188</f>
        <v>OPREMA I RADOVI ZA SISTEM DALJINSKOG UPRAVLJANJA SPEV</v>
      </c>
      <c r="C217" s="440"/>
      <c r="D217" s="440"/>
      <c r="E217" s="440"/>
      <c r="F217" s="322"/>
    </row>
    <row r="218" spans="1:8" ht="13.9">
      <c r="B218" s="316" t="s">
        <v>545</v>
      </c>
      <c r="F218" s="319"/>
    </row>
    <row r="222" spans="1:8" ht="15">
      <c r="D222" s="441"/>
      <c r="E222" s="441"/>
      <c r="F222" s="441"/>
    </row>
    <row r="223" spans="1:8" ht="15">
      <c r="D223" s="441"/>
      <c r="E223" s="441"/>
      <c r="F223" s="441"/>
    </row>
    <row r="224" spans="1:8" ht="15">
      <c r="D224" s="842"/>
      <c r="E224" s="843"/>
      <c r="F224" s="844"/>
    </row>
    <row r="225" spans="4:6" ht="15">
      <c r="D225" s="441"/>
      <c r="E225" s="441"/>
      <c r="F225" s="441"/>
    </row>
  </sheetData>
  <mergeCells count="212">
    <mergeCell ref="B4:F4"/>
    <mergeCell ref="B6:B7"/>
    <mergeCell ref="C6:C7"/>
    <mergeCell ref="A60:B60"/>
    <mergeCell ref="A6:A7"/>
    <mergeCell ref="D6:D7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50:F50"/>
    <mergeCell ref="E51:F51"/>
    <mergeCell ref="E42:F42"/>
    <mergeCell ref="E43:F43"/>
    <mergeCell ref="E44:F44"/>
    <mergeCell ref="I69:J69"/>
    <mergeCell ref="A158:B158"/>
    <mergeCell ref="A155:B155"/>
    <mergeCell ref="B156:F156"/>
    <mergeCell ref="B97:F97"/>
    <mergeCell ref="A96:B96"/>
    <mergeCell ref="B89:F89"/>
    <mergeCell ref="B70:F70"/>
    <mergeCell ref="A88:B88"/>
    <mergeCell ref="A69:B69"/>
    <mergeCell ref="E74:F74"/>
    <mergeCell ref="E75:F75"/>
    <mergeCell ref="E76:F76"/>
    <mergeCell ref="E77:F77"/>
    <mergeCell ref="E78:F78"/>
    <mergeCell ref="E79:F79"/>
    <mergeCell ref="E85:F85"/>
    <mergeCell ref="E86:F86"/>
    <mergeCell ref="E87:F87"/>
    <mergeCell ref="E88:F88"/>
    <mergeCell ref="E96:F96"/>
    <mergeCell ref="E80:F80"/>
    <mergeCell ref="E81:F81"/>
    <mergeCell ref="E82:F82"/>
    <mergeCell ref="N6:N7"/>
    <mergeCell ref="B8:F8"/>
    <mergeCell ref="G6:G7"/>
    <mergeCell ref="H6:H7"/>
    <mergeCell ref="I6:I7"/>
    <mergeCell ref="M6:M7"/>
    <mergeCell ref="J6:J7"/>
    <mergeCell ref="K6:K7"/>
    <mergeCell ref="L6:L7"/>
    <mergeCell ref="E6:F7"/>
    <mergeCell ref="D225:F225"/>
    <mergeCell ref="B159:F159"/>
    <mergeCell ref="A180:B180"/>
    <mergeCell ref="B182:F182"/>
    <mergeCell ref="A187:B187"/>
    <mergeCell ref="B217:E217"/>
    <mergeCell ref="D223:F223"/>
    <mergeCell ref="D222:F222"/>
    <mergeCell ref="B188:F188"/>
    <mergeCell ref="A196:B196"/>
    <mergeCell ref="B216:E216"/>
    <mergeCell ref="A190:A193"/>
    <mergeCell ref="E160:F160"/>
    <mergeCell ref="E161:F161"/>
    <mergeCell ref="E162:F162"/>
    <mergeCell ref="E163:F163"/>
    <mergeCell ref="E169:F169"/>
    <mergeCell ref="E170:F170"/>
    <mergeCell ref="E171:F171"/>
    <mergeCell ref="E172:F172"/>
    <mergeCell ref="E173:F173"/>
    <mergeCell ref="E164:F164"/>
    <mergeCell ref="E165:F165"/>
    <mergeCell ref="E166:F166"/>
    <mergeCell ref="E37:F37"/>
    <mergeCell ref="E38:F38"/>
    <mergeCell ref="E39:F39"/>
    <mergeCell ref="E40:F40"/>
    <mergeCell ref="E41:F41"/>
    <mergeCell ref="E32:F32"/>
    <mergeCell ref="E33:F33"/>
    <mergeCell ref="E34:F34"/>
    <mergeCell ref="E35:F35"/>
    <mergeCell ref="E36:F36"/>
    <mergeCell ref="E27:F27"/>
    <mergeCell ref="E28:F28"/>
    <mergeCell ref="E29:F29"/>
    <mergeCell ref="E30:F30"/>
    <mergeCell ref="E31:F31"/>
    <mergeCell ref="E22:F22"/>
    <mergeCell ref="E23:F23"/>
    <mergeCell ref="E24:F24"/>
    <mergeCell ref="E25:F25"/>
    <mergeCell ref="E26:F26"/>
    <mergeCell ref="E45:F45"/>
    <mergeCell ref="E46:F46"/>
    <mergeCell ref="E57:F57"/>
    <mergeCell ref="E58:F58"/>
    <mergeCell ref="E59:F59"/>
    <mergeCell ref="E60:F60"/>
    <mergeCell ref="E62:F62"/>
    <mergeCell ref="E52:F52"/>
    <mergeCell ref="E53:F53"/>
    <mergeCell ref="E54:F54"/>
    <mergeCell ref="E55:F55"/>
    <mergeCell ref="E56:F56"/>
    <mergeCell ref="B61:F61"/>
    <mergeCell ref="E47:F47"/>
    <mergeCell ref="E48:F48"/>
    <mergeCell ref="E49:F49"/>
    <mergeCell ref="E68:F68"/>
    <mergeCell ref="E69:F69"/>
    <mergeCell ref="E71:F71"/>
    <mergeCell ref="E72:F72"/>
    <mergeCell ref="E73:F73"/>
    <mergeCell ref="E63:F63"/>
    <mergeCell ref="E64:F64"/>
    <mergeCell ref="E65:F65"/>
    <mergeCell ref="E66:F66"/>
    <mergeCell ref="E67:F67"/>
    <mergeCell ref="E83:F83"/>
    <mergeCell ref="E84:F84"/>
    <mergeCell ref="E103:F103"/>
    <mergeCell ref="E104:F104"/>
    <mergeCell ref="E105:F105"/>
    <mergeCell ref="E106:F106"/>
    <mergeCell ref="E107:F107"/>
    <mergeCell ref="E98:F98"/>
    <mergeCell ref="E99:F99"/>
    <mergeCell ref="E100:F100"/>
    <mergeCell ref="E101:F101"/>
    <mergeCell ref="E102:F102"/>
    <mergeCell ref="E113:F113"/>
    <mergeCell ref="E114:F114"/>
    <mergeCell ref="E115:F115"/>
    <mergeCell ref="E116:F116"/>
    <mergeCell ref="E117:F117"/>
    <mergeCell ref="E108:F108"/>
    <mergeCell ref="E109:F109"/>
    <mergeCell ref="E110:F110"/>
    <mergeCell ref="E111:F111"/>
    <mergeCell ref="E112:F112"/>
    <mergeCell ref="E123:F123"/>
    <mergeCell ref="E124:F124"/>
    <mergeCell ref="E125:F125"/>
    <mergeCell ref="E126:F126"/>
    <mergeCell ref="E127:F127"/>
    <mergeCell ref="E118:F118"/>
    <mergeCell ref="E119:F119"/>
    <mergeCell ref="E120:F120"/>
    <mergeCell ref="E121:F121"/>
    <mergeCell ref="E122:F122"/>
    <mergeCell ref="E133:F133"/>
    <mergeCell ref="E134:F134"/>
    <mergeCell ref="E135:F135"/>
    <mergeCell ref="E136:F136"/>
    <mergeCell ref="E137:F137"/>
    <mergeCell ref="E128:F128"/>
    <mergeCell ref="E129:F129"/>
    <mergeCell ref="E130:F130"/>
    <mergeCell ref="E131:F131"/>
    <mergeCell ref="E132:F132"/>
    <mergeCell ref="E143:F143"/>
    <mergeCell ref="E144:F144"/>
    <mergeCell ref="E145:F145"/>
    <mergeCell ref="E146:F146"/>
    <mergeCell ref="E147:F147"/>
    <mergeCell ref="E138:F138"/>
    <mergeCell ref="E139:F139"/>
    <mergeCell ref="E140:F140"/>
    <mergeCell ref="E141:F141"/>
    <mergeCell ref="E142:F142"/>
    <mergeCell ref="E153:F153"/>
    <mergeCell ref="E154:F154"/>
    <mergeCell ref="E155:F155"/>
    <mergeCell ref="E157:F157"/>
    <mergeCell ref="E158:F158"/>
    <mergeCell ref="E148:F148"/>
    <mergeCell ref="E149:F149"/>
    <mergeCell ref="E150:F150"/>
    <mergeCell ref="E151:F151"/>
    <mergeCell ref="E152:F152"/>
    <mergeCell ref="E167:F167"/>
    <mergeCell ref="E168:F168"/>
    <mergeCell ref="E179:F179"/>
    <mergeCell ref="E180:F180"/>
    <mergeCell ref="E183:F183"/>
    <mergeCell ref="E184:F184"/>
    <mergeCell ref="E185:F185"/>
    <mergeCell ref="E174:F174"/>
    <mergeCell ref="E175:F175"/>
    <mergeCell ref="E176:F176"/>
    <mergeCell ref="E177:F177"/>
    <mergeCell ref="E178:F178"/>
    <mergeCell ref="E192:F192"/>
    <mergeCell ref="E193:F193"/>
    <mergeCell ref="E194:F194"/>
    <mergeCell ref="E195:F195"/>
    <mergeCell ref="E196:F196"/>
    <mergeCell ref="E186:F186"/>
    <mergeCell ref="E187:F187"/>
    <mergeCell ref="E189:F189"/>
    <mergeCell ref="E191:F191"/>
    <mergeCell ref="E190:F190"/>
  </mergeCells>
  <phoneticPr fontId="26" type="noConversion"/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72"/>
  <sheetViews>
    <sheetView zoomScale="87" zoomScaleNormal="87" workbookViewId="0"/>
  </sheetViews>
  <sheetFormatPr defaultColWidth="7.6640625" defaultRowHeight="13.5"/>
  <cols>
    <col min="1" max="1" width="7" style="8" customWidth="1"/>
    <col min="2" max="2" width="34.6640625" style="4" customWidth="1"/>
    <col min="3" max="3" width="6.86328125" style="5" customWidth="1"/>
    <col min="4" max="4" width="11" style="330" customWidth="1"/>
    <col min="5" max="5" width="10.46484375" style="7" customWidth="1"/>
    <col min="6" max="6" width="17" style="7" customWidth="1"/>
    <col min="7" max="7" width="18.86328125" style="1" customWidth="1"/>
    <col min="8" max="254" width="9.1328125" style="1" customWidth="1"/>
    <col min="255" max="16384" width="7.6640625" style="1"/>
  </cols>
  <sheetData>
    <row r="1" spans="1:14" ht="14.25">
      <c r="A1" s="11"/>
      <c r="B1" s="11"/>
      <c r="C1" s="11"/>
      <c r="D1" s="326"/>
      <c r="E1" s="70"/>
      <c r="F1" s="11"/>
      <c r="G1" s="11"/>
      <c r="H1" s="11"/>
      <c r="I1" s="11"/>
      <c r="J1" s="11"/>
      <c r="K1" s="11"/>
      <c r="L1" s="11"/>
      <c r="M1" s="11"/>
      <c r="N1" s="11"/>
    </row>
    <row r="2" spans="1:14" ht="14.25">
      <c r="A2" s="11"/>
      <c r="B2" s="12"/>
      <c r="C2" s="11"/>
      <c r="D2" s="326"/>
      <c r="E2" s="70"/>
      <c r="F2" s="11"/>
      <c r="G2" s="11"/>
      <c r="H2" s="11"/>
      <c r="I2" s="11"/>
      <c r="J2" s="11"/>
      <c r="K2" s="11"/>
      <c r="L2" s="11"/>
      <c r="M2" s="11"/>
      <c r="N2" s="11"/>
    </row>
    <row r="3" spans="1:14" ht="14.65" thickBot="1">
      <c r="A3" s="11"/>
      <c r="B3" s="13"/>
      <c r="C3" s="11"/>
      <c r="D3" s="326"/>
      <c r="E3" s="70"/>
      <c r="F3" s="11"/>
      <c r="G3" s="11"/>
      <c r="H3" s="11"/>
      <c r="I3" s="11"/>
      <c r="J3" s="11"/>
      <c r="K3" s="11"/>
      <c r="L3" s="11"/>
      <c r="M3" s="11"/>
      <c r="N3" s="11"/>
    </row>
    <row r="4" spans="1:14" ht="24" customHeight="1" thickBot="1">
      <c r="A4" s="69" t="s">
        <v>60</v>
      </c>
      <c r="B4" s="462" t="s">
        <v>58</v>
      </c>
      <c r="C4" s="463"/>
      <c r="D4" s="463"/>
      <c r="E4" s="463"/>
      <c r="F4" s="464"/>
      <c r="G4" s="11"/>
      <c r="H4" s="11"/>
      <c r="I4" s="11"/>
      <c r="J4" s="11"/>
      <c r="K4" s="11"/>
      <c r="L4" s="11"/>
      <c r="M4" s="11"/>
      <c r="N4" s="11"/>
    </row>
    <row r="5" spans="1:14" ht="14.65" thickBot="1">
      <c r="A5" s="11"/>
      <c r="B5" s="13"/>
      <c r="C5" s="11"/>
      <c r="D5" s="326"/>
      <c r="E5" s="70"/>
      <c r="F5" s="11"/>
      <c r="G5" s="11"/>
      <c r="H5" s="11"/>
      <c r="I5" s="11"/>
      <c r="J5" s="11"/>
      <c r="K5" s="11"/>
      <c r="L5" s="11"/>
      <c r="M5" s="11"/>
      <c r="N5" s="11"/>
    </row>
    <row r="6" spans="1:14" s="9" customFormat="1" ht="16.5" customHeight="1">
      <c r="A6" s="460" t="s">
        <v>450</v>
      </c>
      <c r="B6" s="460" t="s">
        <v>130</v>
      </c>
      <c r="C6" s="460" t="s">
        <v>132</v>
      </c>
      <c r="D6" s="460" t="s">
        <v>548</v>
      </c>
      <c r="E6" s="449" t="s">
        <v>546</v>
      </c>
      <c r="F6" s="450"/>
      <c r="G6" s="468"/>
      <c r="H6" s="469"/>
      <c r="I6" s="469"/>
      <c r="J6" s="469"/>
      <c r="K6" s="469"/>
      <c r="L6" s="469"/>
      <c r="M6" s="469"/>
      <c r="N6" s="469"/>
    </row>
    <row r="7" spans="1:14" s="2" customFormat="1" ht="48" customHeight="1" thickBot="1">
      <c r="A7" s="461"/>
      <c r="B7" s="461"/>
      <c r="C7" s="461"/>
      <c r="D7" s="461"/>
      <c r="E7" s="451"/>
      <c r="F7" s="452"/>
      <c r="G7" s="468"/>
      <c r="H7" s="469"/>
      <c r="I7" s="469"/>
      <c r="J7" s="469"/>
      <c r="K7" s="469"/>
      <c r="L7" s="469"/>
      <c r="M7" s="469"/>
      <c r="N7" s="469"/>
    </row>
    <row r="8" spans="1:14" s="2" customFormat="1" ht="29.25" customHeight="1" thickTop="1" thickBot="1">
      <c r="A8" s="15" t="s">
        <v>126</v>
      </c>
      <c r="B8" s="470" t="s">
        <v>57</v>
      </c>
      <c r="C8" s="471"/>
      <c r="D8" s="471"/>
      <c r="E8" s="471"/>
      <c r="F8" s="472"/>
      <c r="G8" s="14"/>
      <c r="H8" s="14"/>
      <c r="I8" s="14"/>
      <c r="J8" s="14"/>
      <c r="K8" s="14"/>
      <c r="L8" s="14"/>
      <c r="M8" s="14"/>
      <c r="N8" s="14"/>
    </row>
    <row r="9" spans="1:14" s="2" customFormat="1" ht="158.25" customHeight="1" thickTop="1" thickBot="1">
      <c r="A9" s="31">
        <v>1</v>
      </c>
      <c r="B9" s="35" t="s">
        <v>64</v>
      </c>
      <c r="C9" s="25" t="s">
        <v>65</v>
      </c>
      <c r="D9" s="327" t="s">
        <v>547</v>
      </c>
      <c r="E9" s="473"/>
      <c r="F9" s="474"/>
      <c r="G9" s="28"/>
      <c r="H9" s="14"/>
      <c r="I9" s="14"/>
      <c r="J9" s="14"/>
      <c r="K9" s="14"/>
      <c r="L9" s="14"/>
      <c r="M9" s="14"/>
      <c r="N9" s="14"/>
    </row>
    <row r="10" spans="1:14" s="10" customFormat="1" ht="18.75" customHeight="1" thickBot="1">
      <c r="A10" s="465" t="s">
        <v>66</v>
      </c>
      <c r="B10" s="466"/>
      <c r="C10" s="22"/>
      <c r="D10" s="23"/>
      <c r="E10" s="477">
        <f>SUM(F9:F9)</f>
        <v>0</v>
      </c>
      <c r="F10" s="478"/>
      <c r="G10" s="14"/>
      <c r="H10" s="14"/>
      <c r="I10" s="14"/>
      <c r="J10" s="14"/>
      <c r="K10" s="14"/>
      <c r="L10" s="14"/>
      <c r="M10" s="14"/>
      <c r="N10" s="14"/>
    </row>
    <row r="11" spans="1:14" s="10" customFormat="1" ht="16.149999999999999" thickTop="1" thickBot="1">
      <c r="A11" s="17" t="s">
        <v>127</v>
      </c>
      <c r="B11" s="470" t="s">
        <v>78</v>
      </c>
      <c r="C11" s="471"/>
      <c r="D11" s="471"/>
      <c r="E11" s="471"/>
      <c r="F11" s="472"/>
      <c r="G11" s="14"/>
      <c r="H11" s="14"/>
      <c r="I11" s="14"/>
      <c r="J11" s="14"/>
      <c r="K11" s="14"/>
      <c r="L11" s="14"/>
      <c r="M11" s="14"/>
      <c r="N11" s="14"/>
    </row>
    <row r="12" spans="1:14" s="10" customFormat="1" ht="48" customHeight="1" thickTop="1" thickBot="1">
      <c r="A12" s="24">
        <v>1</v>
      </c>
      <c r="B12" s="42" t="s">
        <v>93</v>
      </c>
      <c r="C12" s="25" t="s">
        <v>133</v>
      </c>
      <c r="D12" s="327" t="s">
        <v>547</v>
      </c>
      <c r="E12" s="473"/>
      <c r="F12" s="474"/>
      <c r="G12" s="27"/>
      <c r="H12" s="79"/>
      <c r="I12" s="14"/>
      <c r="J12" s="14"/>
      <c r="K12" s="14"/>
      <c r="L12" s="14"/>
      <c r="M12" s="14"/>
      <c r="N12" s="14"/>
    </row>
    <row r="13" spans="1:14" s="10" customFormat="1" ht="43.5" customHeight="1" thickBot="1">
      <c r="A13" s="24">
        <f>A12+1</f>
        <v>2</v>
      </c>
      <c r="B13" s="42" t="s">
        <v>407</v>
      </c>
      <c r="C13" s="25" t="s">
        <v>133</v>
      </c>
      <c r="D13" s="327" t="s">
        <v>547</v>
      </c>
      <c r="E13" s="475"/>
      <c r="F13" s="476"/>
      <c r="G13" s="27"/>
      <c r="H13" s="79"/>
      <c r="I13" s="14"/>
      <c r="J13" s="14"/>
      <c r="K13" s="14"/>
      <c r="L13" s="14"/>
      <c r="M13" s="14"/>
      <c r="N13" s="14"/>
    </row>
    <row r="14" spans="1:14" s="10" customFormat="1" ht="44.25" customHeight="1" thickBot="1">
      <c r="A14" s="24">
        <f t="shared" ref="A14:A38" si="0">A13+1</f>
        <v>3</v>
      </c>
      <c r="B14" s="82" t="s">
        <v>70</v>
      </c>
      <c r="C14" s="20" t="s">
        <v>131</v>
      </c>
      <c r="D14" s="327" t="s">
        <v>547</v>
      </c>
      <c r="E14" s="475"/>
      <c r="F14" s="476"/>
      <c r="G14" s="27"/>
      <c r="H14" s="79"/>
      <c r="I14" s="14"/>
      <c r="J14" s="14"/>
      <c r="K14" s="14"/>
      <c r="L14" s="14"/>
      <c r="M14" s="14"/>
      <c r="N14" s="14"/>
    </row>
    <row r="15" spans="1:14" s="10" customFormat="1" ht="51" customHeight="1" thickBot="1">
      <c r="A15" s="24">
        <f t="shared" si="0"/>
        <v>4</v>
      </c>
      <c r="B15" s="78" t="s">
        <v>69</v>
      </c>
      <c r="C15" s="20" t="s">
        <v>250</v>
      </c>
      <c r="D15" s="327" t="s">
        <v>547</v>
      </c>
      <c r="E15" s="475"/>
      <c r="F15" s="476"/>
      <c r="G15" s="27"/>
      <c r="H15" s="79"/>
      <c r="I15" s="14"/>
      <c r="J15" s="14"/>
      <c r="K15" s="14"/>
      <c r="L15" s="14"/>
      <c r="M15" s="14"/>
      <c r="N15" s="14"/>
    </row>
    <row r="16" spans="1:14" s="10" customFormat="1" ht="32.25" customHeight="1" thickBot="1">
      <c r="A16" s="24">
        <f t="shared" si="0"/>
        <v>5</v>
      </c>
      <c r="B16" s="78" t="s">
        <v>67</v>
      </c>
      <c r="C16" s="20" t="s">
        <v>131</v>
      </c>
      <c r="D16" s="327" t="s">
        <v>547</v>
      </c>
      <c r="E16" s="475"/>
      <c r="F16" s="476"/>
      <c r="G16" s="27"/>
      <c r="H16" s="79"/>
      <c r="I16" s="14"/>
      <c r="J16" s="14"/>
      <c r="K16" s="14"/>
      <c r="L16" s="14"/>
      <c r="M16" s="14"/>
      <c r="N16" s="14"/>
    </row>
    <row r="17" spans="1:14" s="10" customFormat="1" ht="32.25" customHeight="1" thickBot="1">
      <c r="A17" s="24">
        <f t="shared" si="0"/>
        <v>6</v>
      </c>
      <c r="B17" s="78" t="s">
        <v>68</v>
      </c>
      <c r="C17" s="20" t="s">
        <v>131</v>
      </c>
      <c r="D17" s="327" t="s">
        <v>547</v>
      </c>
      <c r="E17" s="475"/>
      <c r="F17" s="476"/>
      <c r="G17" s="27"/>
      <c r="H17" s="79"/>
      <c r="I17" s="14"/>
      <c r="J17" s="14"/>
      <c r="K17" s="14"/>
      <c r="L17" s="14"/>
      <c r="M17" s="14"/>
      <c r="N17" s="14"/>
    </row>
    <row r="18" spans="1:14" s="10" customFormat="1" ht="32.25" customHeight="1" thickBot="1">
      <c r="A18" s="24">
        <f t="shared" si="0"/>
        <v>7</v>
      </c>
      <c r="B18" s="78" t="s">
        <v>290</v>
      </c>
      <c r="C18" s="20" t="s">
        <v>131</v>
      </c>
      <c r="D18" s="327" t="s">
        <v>547</v>
      </c>
      <c r="E18" s="475"/>
      <c r="F18" s="476"/>
      <c r="G18" s="27"/>
      <c r="H18" s="79"/>
      <c r="I18" s="14"/>
      <c r="J18" s="14"/>
      <c r="K18" s="14"/>
      <c r="L18" s="14"/>
      <c r="M18" s="14"/>
      <c r="N18" s="14"/>
    </row>
    <row r="19" spans="1:14" s="10" customFormat="1" ht="36" customHeight="1" thickBot="1">
      <c r="A19" s="24">
        <f t="shared" si="0"/>
        <v>8</v>
      </c>
      <c r="B19" s="78" t="s">
        <v>291</v>
      </c>
      <c r="C19" s="20" t="s">
        <v>131</v>
      </c>
      <c r="D19" s="327" t="s">
        <v>547</v>
      </c>
      <c r="E19" s="475"/>
      <c r="F19" s="476"/>
      <c r="G19" s="27"/>
      <c r="H19" s="79"/>
      <c r="I19" s="14"/>
      <c r="J19" s="14"/>
      <c r="K19" s="14"/>
      <c r="L19" s="14"/>
      <c r="M19" s="14"/>
      <c r="N19" s="14"/>
    </row>
    <row r="20" spans="1:14" s="10" customFormat="1" ht="34.5" customHeight="1" thickBot="1">
      <c r="A20" s="24">
        <f t="shared" si="0"/>
        <v>9</v>
      </c>
      <c r="B20" s="78" t="s">
        <v>327</v>
      </c>
      <c r="C20" s="20" t="s">
        <v>133</v>
      </c>
      <c r="D20" s="327" t="s">
        <v>547</v>
      </c>
      <c r="E20" s="475"/>
      <c r="F20" s="476"/>
      <c r="G20" s="26"/>
      <c r="H20" s="79"/>
      <c r="I20" s="19"/>
      <c r="J20" s="19"/>
      <c r="K20" s="19"/>
      <c r="L20" s="19"/>
      <c r="M20" s="19"/>
      <c r="N20" s="19"/>
    </row>
    <row r="21" spans="1:14" s="10" customFormat="1" ht="87" customHeight="1" thickBot="1">
      <c r="A21" s="24">
        <f t="shared" si="0"/>
        <v>10</v>
      </c>
      <c r="B21" s="78" t="s">
        <v>451</v>
      </c>
      <c r="C21" s="20" t="s">
        <v>133</v>
      </c>
      <c r="D21" s="327" t="s">
        <v>547</v>
      </c>
      <c r="E21" s="475"/>
      <c r="F21" s="476"/>
      <c r="G21" s="26"/>
      <c r="H21" s="79"/>
      <c r="I21" s="19"/>
      <c r="J21" s="19"/>
      <c r="K21" s="19"/>
      <c r="L21" s="19"/>
      <c r="M21" s="19"/>
      <c r="N21" s="19"/>
    </row>
    <row r="22" spans="1:14" s="10" customFormat="1" ht="28.5" customHeight="1" thickBot="1">
      <c r="A22" s="24">
        <f t="shared" si="0"/>
        <v>11</v>
      </c>
      <c r="B22" s="78" t="s">
        <v>247</v>
      </c>
      <c r="C22" s="20" t="s">
        <v>133</v>
      </c>
      <c r="D22" s="327" t="s">
        <v>547</v>
      </c>
      <c r="E22" s="475"/>
      <c r="F22" s="476"/>
      <c r="G22" s="26"/>
      <c r="H22" s="79"/>
      <c r="I22" s="19"/>
      <c r="J22" s="19"/>
      <c r="K22" s="19"/>
      <c r="L22" s="19"/>
      <c r="M22" s="19"/>
      <c r="N22" s="19"/>
    </row>
    <row r="23" spans="1:14" s="10" customFormat="1" ht="28.5" customHeight="1" thickBot="1">
      <c r="A23" s="24">
        <f t="shared" si="0"/>
        <v>12</v>
      </c>
      <c r="B23" s="78" t="s">
        <v>77</v>
      </c>
      <c r="C23" s="20" t="s">
        <v>133</v>
      </c>
      <c r="D23" s="327" t="s">
        <v>547</v>
      </c>
      <c r="E23" s="475"/>
      <c r="F23" s="476"/>
      <c r="G23" s="26"/>
      <c r="H23" s="79"/>
      <c r="I23" s="19"/>
      <c r="J23" s="19"/>
      <c r="K23" s="19"/>
      <c r="L23" s="19"/>
      <c r="M23" s="19"/>
      <c r="N23" s="19"/>
    </row>
    <row r="24" spans="1:14" s="10" customFormat="1" ht="34.5" customHeight="1" thickBot="1">
      <c r="A24" s="24">
        <f t="shared" si="0"/>
        <v>13</v>
      </c>
      <c r="B24" s="21" t="s">
        <v>83</v>
      </c>
      <c r="C24" s="20" t="s">
        <v>131</v>
      </c>
      <c r="D24" s="327" t="s">
        <v>547</v>
      </c>
      <c r="E24" s="475"/>
      <c r="F24" s="476"/>
      <c r="G24" s="26"/>
      <c r="H24" s="79"/>
      <c r="I24" s="19"/>
      <c r="J24" s="19"/>
      <c r="K24" s="19"/>
      <c r="L24" s="19"/>
      <c r="M24" s="19"/>
      <c r="N24" s="19"/>
    </row>
    <row r="25" spans="1:14" s="10" customFormat="1" ht="28.5" customHeight="1" thickBot="1">
      <c r="A25" s="24">
        <f t="shared" si="0"/>
        <v>14</v>
      </c>
      <c r="B25" s="78" t="s">
        <v>73</v>
      </c>
      <c r="C25" s="20" t="s">
        <v>131</v>
      </c>
      <c r="D25" s="327" t="s">
        <v>547</v>
      </c>
      <c r="E25" s="475"/>
      <c r="F25" s="476"/>
      <c r="G25" s="26"/>
      <c r="H25" s="79"/>
      <c r="I25" s="19"/>
      <c r="J25" s="19"/>
      <c r="K25" s="19"/>
      <c r="L25" s="19"/>
      <c r="M25" s="19"/>
      <c r="N25" s="19"/>
    </row>
    <row r="26" spans="1:14" s="10" customFormat="1" ht="34.5" customHeight="1" thickBot="1">
      <c r="A26" s="24">
        <f t="shared" si="0"/>
        <v>15</v>
      </c>
      <c r="B26" s="78" t="s">
        <v>71</v>
      </c>
      <c r="C26" s="20" t="s">
        <v>133</v>
      </c>
      <c r="D26" s="327" t="s">
        <v>547</v>
      </c>
      <c r="E26" s="475"/>
      <c r="F26" s="476"/>
      <c r="G26" s="26"/>
      <c r="H26" s="79"/>
      <c r="I26" s="19"/>
      <c r="J26" s="19"/>
      <c r="K26" s="19"/>
      <c r="L26" s="19"/>
      <c r="M26" s="19"/>
      <c r="N26" s="19"/>
    </row>
    <row r="27" spans="1:14" s="10" customFormat="1" ht="34.5" customHeight="1" thickBot="1">
      <c r="A27" s="24">
        <f t="shared" si="0"/>
        <v>16</v>
      </c>
      <c r="B27" s="78" t="s">
        <v>72</v>
      </c>
      <c r="C27" s="20" t="s">
        <v>133</v>
      </c>
      <c r="D27" s="327" t="s">
        <v>547</v>
      </c>
      <c r="E27" s="475"/>
      <c r="F27" s="476"/>
      <c r="G27" s="26"/>
      <c r="H27" s="79"/>
      <c r="I27" s="19"/>
      <c r="J27" s="19"/>
      <c r="K27" s="19"/>
      <c r="L27" s="19"/>
      <c r="M27" s="19"/>
      <c r="N27" s="19"/>
    </row>
    <row r="28" spans="1:14" s="10" customFormat="1" ht="34.5" customHeight="1" thickBot="1">
      <c r="A28" s="24">
        <f t="shared" si="0"/>
        <v>17</v>
      </c>
      <c r="B28" s="78" t="s">
        <v>74</v>
      </c>
      <c r="C28" s="20" t="s">
        <v>131</v>
      </c>
      <c r="D28" s="327" t="s">
        <v>547</v>
      </c>
      <c r="E28" s="475"/>
      <c r="F28" s="476"/>
      <c r="G28" s="26"/>
      <c r="H28" s="79"/>
      <c r="I28" s="19"/>
      <c r="J28" s="19"/>
      <c r="K28" s="19"/>
      <c r="L28" s="19"/>
      <c r="M28" s="19"/>
      <c r="N28" s="19"/>
    </row>
    <row r="29" spans="1:14" s="10" customFormat="1" ht="34.5" customHeight="1" thickBot="1">
      <c r="A29" s="24">
        <f t="shared" si="0"/>
        <v>18</v>
      </c>
      <c r="B29" s="78" t="s">
        <v>80</v>
      </c>
      <c r="C29" s="20" t="s">
        <v>131</v>
      </c>
      <c r="D29" s="327" t="s">
        <v>547</v>
      </c>
      <c r="E29" s="475"/>
      <c r="F29" s="476"/>
      <c r="G29" s="26"/>
      <c r="H29" s="79"/>
      <c r="I29" s="19"/>
      <c r="J29" s="19"/>
      <c r="K29" s="19"/>
      <c r="L29" s="19"/>
      <c r="M29" s="19"/>
      <c r="N29" s="19"/>
    </row>
    <row r="30" spans="1:14" s="10" customFormat="1" ht="60.75" customHeight="1" thickBot="1">
      <c r="A30" s="24">
        <f t="shared" si="0"/>
        <v>19</v>
      </c>
      <c r="B30" s="78" t="s">
        <v>75</v>
      </c>
      <c r="C30" s="20" t="s">
        <v>250</v>
      </c>
      <c r="D30" s="327" t="s">
        <v>547</v>
      </c>
      <c r="E30" s="475"/>
      <c r="F30" s="476"/>
      <c r="G30" s="26"/>
      <c r="H30" s="79"/>
      <c r="I30" s="19"/>
      <c r="J30" s="19"/>
      <c r="K30" s="19"/>
      <c r="L30" s="19"/>
      <c r="M30" s="19"/>
      <c r="N30" s="19"/>
    </row>
    <row r="31" spans="1:14" s="10" customFormat="1" ht="60.75" customHeight="1" thickBot="1">
      <c r="A31" s="24">
        <f t="shared" si="0"/>
        <v>20</v>
      </c>
      <c r="B31" s="78" t="s">
        <v>76</v>
      </c>
      <c r="C31" s="20" t="s">
        <v>250</v>
      </c>
      <c r="D31" s="327" t="s">
        <v>547</v>
      </c>
      <c r="E31" s="475"/>
      <c r="F31" s="476"/>
      <c r="G31" s="26"/>
      <c r="H31" s="79"/>
      <c r="I31" s="19"/>
      <c r="J31" s="19"/>
      <c r="K31" s="19"/>
      <c r="L31" s="19"/>
      <c r="M31" s="19"/>
      <c r="N31" s="19"/>
    </row>
    <row r="32" spans="1:14" s="2" customFormat="1" ht="90" customHeight="1" thickBot="1">
      <c r="A32" s="24">
        <f t="shared" si="0"/>
        <v>21</v>
      </c>
      <c r="B32" s="78" t="s">
        <v>528</v>
      </c>
      <c r="C32" s="20" t="s">
        <v>133</v>
      </c>
      <c r="D32" s="327" t="s">
        <v>547</v>
      </c>
      <c r="E32" s="475"/>
      <c r="F32" s="476"/>
      <c r="G32" s="26"/>
      <c r="H32" s="79"/>
      <c r="I32" s="19"/>
      <c r="J32" s="19"/>
      <c r="K32" s="19"/>
      <c r="L32" s="19"/>
      <c r="M32" s="19"/>
      <c r="N32" s="19"/>
    </row>
    <row r="33" spans="1:14" s="2" customFormat="1" ht="45.75" customHeight="1" thickBot="1">
      <c r="A33" s="24">
        <f t="shared" si="0"/>
        <v>22</v>
      </c>
      <c r="B33" s="78" t="s">
        <v>530</v>
      </c>
      <c r="C33" s="20" t="s">
        <v>133</v>
      </c>
      <c r="D33" s="327" t="s">
        <v>547</v>
      </c>
      <c r="E33" s="475"/>
      <c r="F33" s="476"/>
      <c r="G33" s="26"/>
      <c r="H33" s="79"/>
      <c r="I33" s="19"/>
      <c r="J33" s="19"/>
      <c r="K33" s="19"/>
      <c r="L33" s="19"/>
      <c r="M33" s="19"/>
      <c r="N33" s="19"/>
    </row>
    <row r="34" spans="1:14" s="2" customFormat="1" ht="51.75" customHeight="1" thickBot="1">
      <c r="A34" s="24">
        <f t="shared" si="0"/>
        <v>23</v>
      </c>
      <c r="B34" s="78" t="s">
        <v>81</v>
      </c>
      <c r="C34" s="20" t="s">
        <v>133</v>
      </c>
      <c r="D34" s="327" t="s">
        <v>547</v>
      </c>
      <c r="E34" s="475"/>
      <c r="F34" s="476"/>
      <c r="G34" s="26"/>
      <c r="H34" s="79"/>
      <c r="I34" s="19"/>
      <c r="J34" s="19"/>
      <c r="K34" s="19"/>
      <c r="L34" s="19"/>
      <c r="M34" s="19"/>
      <c r="N34" s="19"/>
    </row>
    <row r="35" spans="1:14" s="2" customFormat="1" ht="59.25" customHeight="1" thickBot="1">
      <c r="A35" s="24">
        <f t="shared" si="0"/>
        <v>24</v>
      </c>
      <c r="B35" s="78" t="s">
        <v>82</v>
      </c>
      <c r="C35" s="20" t="s">
        <v>133</v>
      </c>
      <c r="D35" s="327" t="s">
        <v>547</v>
      </c>
      <c r="E35" s="475"/>
      <c r="F35" s="476"/>
      <c r="G35" s="26"/>
      <c r="H35" s="79"/>
      <c r="I35" s="19"/>
      <c r="J35" s="19"/>
      <c r="K35" s="19"/>
      <c r="L35" s="19"/>
      <c r="M35" s="19"/>
      <c r="N35" s="19"/>
    </row>
    <row r="36" spans="1:14" s="2" customFormat="1" ht="33" customHeight="1" thickBot="1">
      <c r="A36" s="24">
        <f t="shared" si="0"/>
        <v>25</v>
      </c>
      <c r="B36" s="84" t="s">
        <v>92</v>
      </c>
      <c r="C36" s="20" t="s">
        <v>133</v>
      </c>
      <c r="D36" s="327" t="s">
        <v>547</v>
      </c>
      <c r="E36" s="475"/>
      <c r="F36" s="476"/>
      <c r="G36" s="26"/>
      <c r="H36" s="79"/>
      <c r="I36" s="19"/>
      <c r="J36" s="19"/>
      <c r="K36" s="19"/>
      <c r="L36" s="19"/>
      <c r="M36" s="19"/>
      <c r="N36" s="19"/>
    </row>
    <row r="37" spans="1:14" s="2" customFormat="1" ht="33" customHeight="1" thickBot="1">
      <c r="A37" s="24">
        <f t="shared" si="0"/>
        <v>26</v>
      </c>
      <c r="B37" s="84" t="s">
        <v>449</v>
      </c>
      <c r="C37" s="20" t="s">
        <v>133</v>
      </c>
      <c r="D37" s="333" t="str">
        <f>D21</f>
        <v>pauš.</v>
      </c>
      <c r="E37" s="475"/>
      <c r="F37" s="476"/>
      <c r="G37" s="26"/>
      <c r="H37" s="79"/>
      <c r="I37" s="19"/>
      <c r="J37" s="19"/>
      <c r="K37" s="19"/>
      <c r="L37" s="19"/>
      <c r="M37" s="19"/>
      <c r="N37" s="19"/>
    </row>
    <row r="38" spans="1:14" s="2" customFormat="1" ht="32.25" customHeight="1" thickBot="1">
      <c r="A38" s="24">
        <f t="shared" si="0"/>
        <v>27</v>
      </c>
      <c r="B38" s="21" t="s">
        <v>84</v>
      </c>
      <c r="C38" s="20" t="s">
        <v>131</v>
      </c>
      <c r="D38" s="333" t="str">
        <f>D24</f>
        <v>pauš.</v>
      </c>
      <c r="E38" s="475"/>
      <c r="F38" s="476"/>
      <c r="G38" s="26"/>
      <c r="H38" s="79"/>
      <c r="I38" s="19"/>
      <c r="J38" s="19"/>
      <c r="K38" s="19"/>
      <c r="L38" s="19"/>
      <c r="M38" s="19"/>
      <c r="N38" s="19"/>
    </row>
    <row r="39" spans="1:14" ht="35.25" customHeight="1" thickBot="1">
      <c r="A39" s="465" t="s">
        <v>79</v>
      </c>
      <c r="B39" s="466"/>
      <c r="C39" s="22"/>
      <c r="D39" s="23"/>
      <c r="E39" s="477">
        <f>SUM(F12:F38)</f>
        <v>0</v>
      </c>
      <c r="F39" s="478"/>
      <c r="G39" s="14"/>
      <c r="H39" s="14"/>
      <c r="I39" s="467"/>
      <c r="J39" s="467"/>
      <c r="K39" s="14"/>
      <c r="L39" s="14"/>
      <c r="M39" s="14"/>
      <c r="N39" s="14"/>
    </row>
    <row r="40" spans="1:14" s="3" customFormat="1" ht="37.5" customHeight="1" thickTop="1" thickBot="1">
      <c r="A40" s="17" t="s">
        <v>128</v>
      </c>
      <c r="B40" s="480" t="s">
        <v>85</v>
      </c>
      <c r="C40" s="481"/>
      <c r="D40" s="481"/>
      <c r="E40" s="481"/>
      <c r="F40" s="482"/>
      <c r="G40" s="14"/>
      <c r="H40" s="14"/>
      <c r="I40" s="14"/>
      <c r="J40" s="14"/>
      <c r="K40" s="14"/>
      <c r="L40" s="14"/>
      <c r="M40" s="14"/>
      <c r="N40" s="14"/>
    </row>
    <row r="41" spans="1:14" s="3" customFormat="1" ht="102" customHeight="1" thickTop="1" thickBot="1">
      <c r="A41" s="39">
        <v>1</v>
      </c>
      <c r="B41" s="42" t="s">
        <v>94</v>
      </c>
      <c r="C41" s="20" t="s">
        <v>250</v>
      </c>
      <c r="D41" s="328" t="s">
        <v>547</v>
      </c>
      <c r="E41" s="475"/>
      <c r="F41" s="476"/>
      <c r="G41" s="38"/>
      <c r="H41" s="11"/>
      <c r="I41" s="11"/>
      <c r="J41" s="11"/>
      <c r="K41" s="11"/>
      <c r="L41" s="11"/>
      <c r="M41" s="11"/>
      <c r="N41" s="11"/>
    </row>
    <row r="42" spans="1:14" ht="220.5" customHeight="1" thickBot="1">
      <c r="A42" s="39">
        <f>A41+1</f>
        <v>2</v>
      </c>
      <c r="B42" s="42" t="s">
        <v>416</v>
      </c>
      <c r="C42" s="25" t="s">
        <v>246</v>
      </c>
      <c r="D42" s="328" t="s">
        <v>547</v>
      </c>
      <c r="E42" s="475"/>
      <c r="F42" s="476"/>
      <c r="G42" s="38"/>
      <c r="H42" s="11"/>
      <c r="I42" s="11"/>
      <c r="J42" s="11"/>
      <c r="K42" s="11"/>
      <c r="L42" s="11"/>
      <c r="M42" s="11"/>
      <c r="N42" s="11"/>
    </row>
    <row r="43" spans="1:14" ht="59.25" customHeight="1" thickBot="1">
      <c r="A43" s="39">
        <v>3</v>
      </c>
      <c r="B43" s="42" t="s">
        <v>417</v>
      </c>
      <c r="C43" s="20" t="s">
        <v>246</v>
      </c>
      <c r="D43" s="328" t="s">
        <v>547</v>
      </c>
      <c r="E43" s="475"/>
      <c r="F43" s="476"/>
      <c r="G43" s="40"/>
      <c r="H43" s="11"/>
      <c r="I43" s="11"/>
      <c r="J43" s="11"/>
      <c r="K43" s="11"/>
      <c r="L43" s="11"/>
      <c r="M43" s="11"/>
      <c r="N43" s="11"/>
    </row>
    <row r="44" spans="1:14" ht="91.5" customHeight="1" thickBot="1">
      <c r="A44" s="39">
        <v>4</v>
      </c>
      <c r="B44" s="80" t="s">
        <v>91</v>
      </c>
      <c r="C44" s="20" t="s">
        <v>250</v>
      </c>
      <c r="D44" s="328" t="s">
        <v>547</v>
      </c>
      <c r="E44" s="475"/>
      <c r="F44" s="476"/>
      <c r="G44" s="11"/>
      <c r="H44" s="11"/>
      <c r="I44" s="11"/>
      <c r="J44" s="11"/>
      <c r="K44" s="11"/>
      <c r="L44" s="11"/>
      <c r="M44" s="11"/>
      <c r="N44" s="11"/>
    </row>
    <row r="45" spans="1:14" ht="31.5" customHeight="1" thickBot="1">
      <c r="A45" s="483" t="s">
        <v>86</v>
      </c>
      <c r="B45" s="484"/>
      <c r="C45" s="22"/>
      <c r="D45" s="23"/>
      <c r="E45" s="477">
        <f>SUM(F41:F44)</f>
        <v>0</v>
      </c>
      <c r="F45" s="489"/>
      <c r="G45" s="11"/>
      <c r="H45" s="11"/>
      <c r="I45" s="11"/>
      <c r="J45" s="11"/>
      <c r="K45" s="11"/>
      <c r="L45" s="11"/>
      <c r="M45" s="11"/>
      <c r="N45" s="11"/>
    </row>
    <row r="46" spans="1:14" ht="16.149999999999999" thickTop="1" thickBot="1">
      <c r="A46" s="17" t="s">
        <v>129</v>
      </c>
      <c r="B46" s="470" t="s">
        <v>87</v>
      </c>
      <c r="C46" s="471"/>
      <c r="D46" s="471"/>
      <c r="E46" s="471"/>
      <c r="F46" s="472"/>
      <c r="G46" s="11"/>
      <c r="H46" s="11"/>
      <c r="I46" s="11"/>
      <c r="J46" s="11"/>
      <c r="K46" s="11"/>
      <c r="L46" s="11"/>
      <c r="M46" s="11"/>
      <c r="N46" s="11"/>
    </row>
    <row r="47" spans="1:14" ht="47.25" customHeight="1" thickTop="1" thickBot="1">
      <c r="A47" s="39">
        <v>1</v>
      </c>
      <c r="B47" s="81" t="s">
        <v>89</v>
      </c>
      <c r="C47" s="25" t="s">
        <v>246</v>
      </c>
      <c r="D47" s="328" t="s">
        <v>547</v>
      </c>
      <c r="E47" s="473"/>
      <c r="F47" s="474"/>
      <c r="G47" s="38"/>
      <c r="H47" s="11"/>
      <c r="I47" s="11"/>
      <c r="J47" s="11"/>
      <c r="K47" s="11"/>
      <c r="L47" s="11"/>
      <c r="M47" s="11"/>
      <c r="N47" s="11"/>
    </row>
    <row r="48" spans="1:14" ht="62.25" customHeight="1" thickBot="1">
      <c r="A48" s="39">
        <f>A47+1</f>
        <v>2</v>
      </c>
      <c r="B48" s="52" t="s">
        <v>90</v>
      </c>
      <c r="C48" s="25" t="s">
        <v>133</v>
      </c>
      <c r="D48" s="328" t="s">
        <v>547</v>
      </c>
      <c r="E48" s="475"/>
      <c r="F48" s="476"/>
      <c r="G48" s="38"/>
      <c r="H48" s="11"/>
      <c r="I48" s="11"/>
      <c r="J48" s="11"/>
      <c r="K48" s="11"/>
      <c r="L48" s="11"/>
      <c r="M48" s="11"/>
      <c r="N48" s="11"/>
    </row>
    <row r="49" spans="1:14" ht="31.5" customHeight="1" thickBot="1">
      <c r="A49" s="483" t="s">
        <v>88</v>
      </c>
      <c r="B49" s="484"/>
      <c r="C49" s="22"/>
      <c r="D49" s="23"/>
      <c r="E49" s="477">
        <f>SUM(F45:F48)</f>
        <v>0</v>
      </c>
      <c r="F49" s="489"/>
      <c r="G49" s="11"/>
      <c r="H49" s="11"/>
      <c r="I49" s="11"/>
      <c r="J49" s="11"/>
      <c r="K49" s="11"/>
      <c r="L49" s="11"/>
      <c r="M49" s="11"/>
      <c r="N49" s="11"/>
    </row>
    <row r="50" spans="1:14" ht="45" customHeight="1" thickTop="1">
      <c r="A50" s="487" t="s">
        <v>527</v>
      </c>
      <c r="B50" s="488"/>
      <c r="C50" s="488"/>
      <c r="D50" s="488"/>
      <c r="E50" s="488"/>
      <c r="F50" s="488"/>
    </row>
    <row r="59" spans="1:14" ht="15">
      <c r="A59" s="485" t="s">
        <v>62</v>
      </c>
      <c r="B59" s="486"/>
      <c r="C59" s="486"/>
      <c r="D59" s="486"/>
      <c r="E59" s="486"/>
      <c r="F59" s="486"/>
    </row>
    <row r="60" spans="1:14" ht="15">
      <c r="B60" s="58"/>
    </row>
    <row r="61" spans="1:14" ht="13.9">
      <c r="A61" s="60" t="s">
        <v>126</v>
      </c>
      <c r="B61" s="59" t="str">
        <f>B8</f>
        <v>PRIPREMNI RADOVI</v>
      </c>
      <c r="C61" s="61"/>
      <c r="D61" s="331"/>
      <c r="E61" s="71"/>
      <c r="F61" s="63">
        <f>E10</f>
        <v>0</v>
      </c>
    </row>
    <row r="62" spans="1:14" ht="13.9">
      <c r="A62" s="60" t="s">
        <v>127</v>
      </c>
      <c r="B62" s="59" t="str">
        <f>B11</f>
        <v>ROV I KABLOVSKA KANALIZACIJA</v>
      </c>
      <c r="C62" s="61"/>
      <c r="D62" s="331"/>
      <c r="E62" s="71"/>
      <c r="F62" s="63">
        <f>E39</f>
        <v>0</v>
      </c>
    </row>
    <row r="63" spans="1:14" ht="13.9">
      <c r="A63" s="60" t="s">
        <v>128</v>
      </c>
      <c r="B63" s="59" t="str">
        <f>B40</f>
        <v>TT OKNA</v>
      </c>
      <c r="C63" s="61"/>
      <c r="D63" s="331"/>
      <c r="E63" s="71"/>
      <c r="F63" s="63">
        <f>E45</f>
        <v>0</v>
      </c>
    </row>
    <row r="64" spans="1:14" ht="13.9">
      <c r="A64" s="64" t="s">
        <v>129</v>
      </c>
      <c r="B64" s="65" t="str">
        <f>B46</f>
        <v>OSTALI TROŠKOVI</v>
      </c>
      <c r="C64" s="66"/>
      <c r="D64" s="332"/>
      <c r="E64" s="72"/>
      <c r="F64" s="68">
        <f>F49</f>
        <v>0</v>
      </c>
    </row>
    <row r="65" spans="2:6" ht="13.9">
      <c r="B65" s="59" t="s">
        <v>545</v>
      </c>
      <c r="F65" s="63">
        <f>SUM(F61:F64)</f>
        <v>0</v>
      </c>
    </row>
    <row r="69" spans="2:6" ht="15">
      <c r="D69" s="479"/>
      <c r="E69" s="479"/>
      <c r="F69" s="479"/>
    </row>
    <row r="70" spans="2:6" ht="15">
      <c r="D70" s="479"/>
      <c r="E70" s="479"/>
      <c r="F70" s="479"/>
    </row>
    <row r="71" spans="2:6" ht="15">
      <c r="D71" s="411"/>
      <c r="E71" s="839"/>
      <c r="F71" s="840"/>
    </row>
    <row r="72" spans="2:6" ht="15">
      <c r="D72" s="479"/>
      <c r="E72" s="479"/>
      <c r="F72" s="479"/>
    </row>
  </sheetData>
  <mergeCells count="66">
    <mergeCell ref="E36:F36"/>
    <mergeCell ref="E37:F37"/>
    <mergeCell ref="E38:F38"/>
    <mergeCell ref="E39:F39"/>
    <mergeCell ref="E41:F41"/>
    <mergeCell ref="E31:F31"/>
    <mergeCell ref="E32:F32"/>
    <mergeCell ref="E33:F33"/>
    <mergeCell ref="E34:F34"/>
    <mergeCell ref="E35:F35"/>
    <mergeCell ref="E26:F26"/>
    <mergeCell ref="E27:F27"/>
    <mergeCell ref="E28:F28"/>
    <mergeCell ref="E29:F29"/>
    <mergeCell ref="E30:F30"/>
    <mergeCell ref="E21:F21"/>
    <mergeCell ref="E22:F22"/>
    <mergeCell ref="E23:F23"/>
    <mergeCell ref="E24:F24"/>
    <mergeCell ref="E25:F25"/>
    <mergeCell ref="D69:F69"/>
    <mergeCell ref="D70:F70"/>
    <mergeCell ref="D72:F72"/>
    <mergeCell ref="B40:F40"/>
    <mergeCell ref="A45:B45"/>
    <mergeCell ref="B46:F46"/>
    <mergeCell ref="A49:B49"/>
    <mergeCell ref="A59:F59"/>
    <mergeCell ref="A50:F50"/>
    <mergeCell ref="E42:F42"/>
    <mergeCell ref="E43:F43"/>
    <mergeCell ref="E44:F44"/>
    <mergeCell ref="E45:F45"/>
    <mergeCell ref="E47:F47"/>
    <mergeCell ref="E48:F48"/>
    <mergeCell ref="E49:F49"/>
    <mergeCell ref="M6:M7"/>
    <mergeCell ref="N6:N7"/>
    <mergeCell ref="B8:F8"/>
    <mergeCell ref="A10:B10"/>
    <mergeCell ref="K6:K7"/>
    <mergeCell ref="L6:L7"/>
    <mergeCell ref="E6:F7"/>
    <mergeCell ref="E9:F9"/>
    <mergeCell ref="E10:F10"/>
    <mergeCell ref="A39:B39"/>
    <mergeCell ref="I39:J39"/>
    <mergeCell ref="G6:G7"/>
    <mergeCell ref="H6:H7"/>
    <mergeCell ref="I6:I7"/>
    <mergeCell ref="J6:J7"/>
    <mergeCell ref="B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B4:F4"/>
    <mergeCell ref="A6:A7"/>
    <mergeCell ref="B6:B7"/>
    <mergeCell ref="C6:C7"/>
    <mergeCell ref="D6:D7"/>
  </mergeCells>
  <phoneticPr fontId="26" type="noConversion"/>
  <pageMargins left="0.7" right="0.7" top="0.75" bottom="0.75" header="0.3" footer="0.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49"/>
  <sheetViews>
    <sheetView showGridLines="0" zoomScaleNormal="100" workbookViewId="0"/>
  </sheetViews>
  <sheetFormatPr defaultColWidth="7.6640625" defaultRowHeight="13.5"/>
  <cols>
    <col min="1" max="1" width="8" style="8" customWidth="1"/>
    <col min="2" max="2" width="34.6640625" style="4" customWidth="1"/>
    <col min="3" max="3" width="6.53125" style="5" customWidth="1"/>
    <col min="4" max="4" width="9.46484375" style="330" customWidth="1"/>
    <col min="5" max="5" width="11.46484375" style="7" customWidth="1"/>
    <col min="6" max="6" width="17" style="7" customWidth="1"/>
    <col min="7" max="254" width="9.1328125" style="1" customWidth="1"/>
    <col min="255" max="16384" width="7.6640625" style="1"/>
  </cols>
  <sheetData>
    <row r="1" spans="1:14" ht="14.25">
      <c r="A1" s="162"/>
      <c r="B1" s="162"/>
      <c r="C1" s="162"/>
      <c r="D1" s="334"/>
      <c r="E1" s="162"/>
      <c r="F1" s="162"/>
      <c r="G1" s="162"/>
      <c r="H1" s="162"/>
      <c r="I1" s="162"/>
      <c r="J1" s="162"/>
      <c r="K1" s="162"/>
      <c r="L1" s="162"/>
      <c r="M1" s="162"/>
      <c r="N1" s="162"/>
    </row>
    <row r="2" spans="1:14" ht="14.25">
      <c r="A2" s="162"/>
      <c r="B2" s="163"/>
      <c r="C2" s="162"/>
      <c r="D2" s="334"/>
      <c r="E2" s="162"/>
      <c r="F2" s="162"/>
      <c r="G2" s="162"/>
      <c r="H2" s="162"/>
      <c r="I2" s="162"/>
      <c r="J2" s="162"/>
      <c r="K2" s="162"/>
      <c r="L2" s="162"/>
      <c r="M2" s="162"/>
      <c r="N2" s="162"/>
    </row>
    <row r="3" spans="1:14" ht="14.65" thickBot="1">
      <c r="A3" s="162"/>
      <c r="B3" s="164"/>
      <c r="C3" s="162"/>
      <c r="D3" s="334"/>
      <c r="E3" s="162"/>
      <c r="F3" s="162"/>
      <c r="G3" s="162"/>
      <c r="H3" s="162"/>
      <c r="I3" s="162"/>
      <c r="J3" s="162"/>
      <c r="K3" s="162"/>
      <c r="L3" s="162"/>
      <c r="M3" s="162"/>
      <c r="N3" s="162"/>
    </row>
    <row r="4" spans="1:14" ht="24" customHeight="1" thickBot="1">
      <c r="A4" s="165" t="s">
        <v>266</v>
      </c>
      <c r="B4" s="490" t="s">
        <v>524</v>
      </c>
      <c r="C4" s="491"/>
      <c r="D4" s="491"/>
      <c r="E4" s="491"/>
      <c r="F4" s="492"/>
      <c r="G4" s="162"/>
      <c r="H4" s="162"/>
      <c r="I4" s="162"/>
      <c r="J4" s="162"/>
      <c r="K4" s="162"/>
      <c r="L4" s="162"/>
      <c r="M4" s="162"/>
      <c r="N4" s="162"/>
    </row>
    <row r="5" spans="1:14" ht="14.65" thickBot="1">
      <c r="A5" s="162"/>
      <c r="B5" s="164"/>
      <c r="C5" s="162"/>
      <c r="D5" s="334"/>
      <c r="E5" s="162"/>
      <c r="F5" s="162"/>
      <c r="G5" s="162"/>
      <c r="H5" s="162"/>
      <c r="I5" s="162"/>
      <c r="J5" s="162"/>
      <c r="K5" s="162"/>
      <c r="L5" s="162"/>
      <c r="M5" s="162"/>
      <c r="N5" s="162"/>
    </row>
    <row r="6" spans="1:14" s="9" customFormat="1" ht="16.5" customHeight="1">
      <c r="A6" s="460" t="s">
        <v>450</v>
      </c>
      <c r="B6" s="460" t="s">
        <v>130</v>
      </c>
      <c r="C6" s="460" t="s">
        <v>132</v>
      </c>
      <c r="D6" s="460" t="s">
        <v>548</v>
      </c>
      <c r="E6" s="449" t="s">
        <v>546</v>
      </c>
      <c r="F6" s="450"/>
      <c r="G6" s="509"/>
      <c r="H6" s="493"/>
      <c r="I6" s="493"/>
      <c r="J6" s="493"/>
      <c r="K6" s="493"/>
      <c r="L6" s="493"/>
      <c r="M6" s="493"/>
      <c r="N6" s="493"/>
    </row>
    <row r="7" spans="1:14" s="2" customFormat="1" ht="48" customHeight="1" thickBot="1">
      <c r="A7" s="461"/>
      <c r="B7" s="461"/>
      <c r="C7" s="461"/>
      <c r="D7" s="461"/>
      <c r="E7" s="451"/>
      <c r="F7" s="452"/>
      <c r="G7" s="509"/>
      <c r="H7" s="493"/>
      <c r="I7" s="493"/>
      <c r="J7" s="493"/>
      <c r="K7" s="493"/>
      <c r="L7" s="493"/>
      <c r="M7" s="493"/>
      <c r="N7" s="493"/>
    </row>
    <row r="8" spans="1:14" s="2" customFormat="1" ht="29.25" customHeight="1" thickTop="1" thickBot="1">
      <c r="A8" s="166" t="s">
        <v>126</v>
      </c>
      <c r="B8" s="499" t="s">
        <v>134</v>
      </c>
      <c r="C8" s="500"/>
      <c r="D8" s="500"/>
      <c r="E8" s="500"/>
      <c r="F8" s="501"/>
      <c r="G8" s="167"/>
      <c r="H8" s="167"/>
      <c r="I8" s="167"/>
      <c r="J8" s="167"/>
      <c r="K8" s="167"/>
      <c r="L8" s="167"/>
      <c r="M8" s="167"/>
      <c r="N8" s="167"/>
    </row>
    <row r="9" spans="1:14" s="2" customFormat="1" ht="29.25" customHeight="1" thickTop="1" thickBot="1">
      <c r="A9" s="506" t="s">
        <v>155</v>
      </c>
      <c r="B9" s="507"/>
      <c r="C9" s="507"/>
      <c r="D9" s="507"/>
      <c r="E9" s="507"/>
      <c r="F9" s="508"/>
      <c r="G9" s="167"/>
      <c r="H9" s="167"/>
      <c r="I9" s="167"/>
      <c r="J9" s="167"/>
      <c r="K9" s="167"/>
      <c r="L9" s="167"/>
      <c r="M9" s="167"/>
      <c r="N9" s="167"/>
    </row>
    <row r="10" spans="1:14" s="2" customFormat="1" ht="186.75" customHeight="1" thickTop="1">
      <c r="A10" s="505">
        <v>1</v>
      </c>
      <c r="B10" s="168" t="s">
        <v>135</v>
      </c>
      <c r="C10" s="169" t="s">
        <v>131</v>
      </c>
      <c r="D10" s="169" t="s">
        <v>547</v>
      </c>
      <c r="E10" s="521"/>
      <c r="F10" s="522"/>
      <c r="G10" s="167"/>
      <c r="H10" s="167"/>
      <c r="I10" s="167"/>
      <c r="J10" s="167"/>
      <c r="K10" s="167"/>
      <c r="L10" s="167"/>
      <c r="M10" s="167"/>
      <c r="N10" s="167"/>
    </row>
    <row r="11" spans="1:14" s="2" customFormat="1" ht="71.25" customHeight="1">
      <c r="A11" s="503"/>
      <c r="B11" s="170" t="s">
        <v>136</v>
      </c>
      <c r="C11" s="171" t="s">
        <v>131</v>
      </c>
      <c r="D11" s="335" t="s">
        <v>547</v>
      </c>
      <c r="E11" s="510"/>
      <c r="F11" s="511"/>
      <c r="G11" s="167"/>
      <c r="H11" s="167"/>
      <c r="I11" s="167"/>
      <c r="J11" s="167"/>
      <c r="K11" s="167"/>
      <c r="L11" s="167"/>
      <c r="M11" s="167"/>
      <c r="N11" s="167"/>
    </row>
    <row r="12" spans="1:14" s="2" customFormat="1" ht="39" customHeight="1">
      <c r="A12" s="503"/>
      <c r="B12" s="172" t="s">
        <v>137</v>
      </c>
      <c r="C12" s="171" t="s">
        <v>131</v>
      </c>
      <c r="D12" s="335" t="s">
        <v>547</v>
      </c>
      <c r="E12" s="510"/>
      <c r="F12" s="511"/>
      <c r="G12" s="167"/>
      <c r="H12" s="167"/>
      <c r="I12" s="167"/>
      <c r="J12" s="167"/>
      <c r="K12" s="167"/>
      <c r="L12" s="167"/>
      <c r="M12" s="167"/>
      <c r="N12" s="167"/>
    </row>
    <row r="13" spans="1:14" s="2" customFormat="1" ht="42" customHeight="1">
      <c r="A13" s="503"/>
      <c r="B13" s="172" t="s">
        <v>138</v>
      </c>
      <c r="C13" s="171" t="s">
        <v>131</v>
      </c>
      <c r="D13" s="335" t="s">
        <v>547</v>
      </c>
      <c r="E13" s="510"/>
      <c r="F13" s="511"/>
      <c r="G13" s="167"/>
      <c r="H13" s="167"/>
      <c r="I13" s="167"/>
      <c r="J13" s="167"/>
      <c r="K13" s="167"/>
      <c r="L13" s="167"/>
      <c r="M13" s="167"/>
      <c r="N13" s="167"/>
    </row>
    <row r="14" spans="1:14" s="2" customFormat="1" ht="54.75" customHeight="1">
      <c r="A14" s="503"/>
      <c r="B14" s="172" t="s">
        <v>139</v>
      </c>
      <c r="C14" s="171" t="s">
        <v>131</v>
      </c>
      <c r="D14" s="335" t="s">
        <v>547</v>
      </c>
      <c r="E14" s="510"/>
      <c r="F14" s="511"/>
      <c r="G14" s="167"/>
      <c r="H14" s="167"/>
      <c r="I14" s="167"/>
      <c r="J14" s="167"/>
      <c r="K14" s="167"/>
      <c r="L14" s="167"/>
      <c r="M14" s="167"/>
      <c r="N14" s="167"/>
    </row>
    <row r="15" spans="1:14" s="2" customFormat="1" ht="69" customHeight="1">
      <c r="A15" s="503"/>
      <c r="B15" s="172" t="s">
        <v>140</v>
      </c>
      <c r="C15" s="171" t="s">
        <v>131</v>
      </c>
      <c r="D15" s="335" t="s">
        <v>547</v>
      </c>
      <c r="E15" s="510"/>
      <c r="F15" s="511"/>
      <c r="G15" s="167"/>
      <c r="H15" s="167"/>
      <c r="I15" s="167"/>
      <c r="J15" s="167"/>
      <c r="K15" s="167"/>
      <c r="L15" s="167"/>
      <c r="M15" s="167"/>
      <c r="N15" s="167"/>
    </row>
    <row r="16" spans="1:14" s="2" customFormat="1" ht="54.75" customHeight="1">
      <c r="A16" s="503"/>
      <c r="B16" s="172" t="s">
        <v>141</v>
      </c>
      <c r="C16" s="171" t="s">
        <v>131</v>
      </c>
      <c r="D16" s="335" t="s">
        <v>547</v>
      </c>
      <c r="E16" s="510"/>
      <c r="F16" s="511"/>
      <c r="G16" s="167"/>
      <c r="H16" s="167"/>
      <c r="I16" s="167"/>
      <c r="J16" s="167"/>
      <c r="K16" s="167"/>
      <c r="L16" s="167"/>
      <c r="M16" s="167"/>
      <c r="N16" s="167"/>
    </row>
    <row r="17" spans="1:14" s="2" customFormat="1" ht="60.75" customHeight="1">
      <c r="A17" s="503"/>
      <c r="B17" s="172" t="s">
        <v>142</v>
      </c>
      <c r="C17" s="171" t="s">
        <v>151</v>
      </c>
      <c r="D17" s="335" t="s">
        <v>547</v>
      </c>
      <c r="E17" s="510"/>
      <c r="F17" s="511"/>
      <c r="G17" s="167"/>
      <c r="H17" s="167"/>
      <c r="I17" s="167"/>
      <c r="J17" s="167"/>
      <c r="K17" s="167"/>
      <c r="L17" s="167"/>
      <c r="M17" s="167"/>
      <c r="N17" s="167"/>
    </row>
    <row r="18" spans="1:14" s="2" customFormat="1" ht="46.5" customHeight="1">
      <c r="A18" s="503"/>
      <c r="B18" s="172" t="s">
        <v>143</v>
      </c>
      <c r="C18" s="171" t="s">
        <v>131</v>
      </c>
      <c r="D18" s="335" t="s">
        <v>547</v>
      </c>
      <c r="E18" s="510"/>
      <c r="F18" s="511"/>
      <c r="G18" s="167"/>
      <c r="H18" s="167"/>
      <c r="I18" s="167"/>
      <c r="J18" s="167"/>
      <c r="K18" s="167"/>
      <c r="L18" s="167"/>
      <c r="M18" s="167"/>
      <c r="N18" s="167"/>
    </row>
    <row r="19" spans="1:14" s="2" customFormat="1" ht="58.5" customHeight="1">
      <c r="A19" s="503"/>
      <c r="B19" s="172" t="s">
        <v>144</v>
      </c>
      <c r="C19" s="171" t="s">
        <v>131</v>
      </c>
      <c r="D19" s="335" t="s">
        <v>547</v>
      </c>
      <c r="E19" s="510"/>
      <c r="F19" s="511"/>
      <c r="G19" s="167"/>
      <c r="H19" s="167"/>
      <c r="I19" s="167"/>
      <c r="J19" s="167"/>
      <c r="K19" s="167"/>
      <c r="L19" s="167"/>
      <c r="M19" s="167"/>
      <c r="N19" s="167"/>
    </row>
    <row r="20" spans="1:14" s="2" customFormat="1" ht="46.5" customHeight="1">
      <c r="A20" s="503"/>
      <c r="B20" s="170" t="s">
        <v>145</v>
      </c>
      <c r="C20" s="171" t="s">
        <v>131</v>
      </c>
      <c r="D20" s="335" t="s">
        <v>547</v>
      </c>
      <c r="E20" s="510"/>
      <c r="F20" s="511"/>
      <c r="G20" s="167"/>
      <c r="H20" s="167"/>
      <c r="I20" s="167"/>
      <c r="J20" s="167"/>
      <c r="K20" s="167"/>
      <c r="L20" s="167"/>
      <c r="M20" s="167"/>
      <c r="N20" s="167"/>
    </row>
    <row r="21" spans="1:14" s="2" customFormat="1" ht="46.5" customHeight="1">
      <c r="A21" s="503"/>
      <c r="B21" s="172" t="s">
        <v>146</v>
      </c>
      <c r="C21" s="171" t="s">
        <v>131</v>
      </c>
      <c r="D21" s="335" t="s">
        <v>547</v>
      </c>
      <c r="E21" s="510"/>
      <c r="F21" s="511"/>
      <c r="G21" s="167"/>
      <c r="H21" s="167"/>
      <c r="I21" s="167"/>
      <c r="J21" s="167"/>
      <c r="K21" s="167"/>
      <c r="L21" s="167"/>
      <c r="M21" s="167"/>
      <c r="N21" s="167"/>
    </row>
    <row r="22" spans="1:14" s="2" customFormat="1" ht="47.25" customHeight="1">
      <c r="A22" s="503"/>
      <c r="B22" s="172" t="s">
        <v>147</v>
      </c>
      <c r="C22" s="171" t="s">
        <v>131</v>
      </c>
      <c r="D22" s="335" t="s">
        <v>547</v>
      </c>
      <c r="E22" s="510"/>
      <c r="F22" s="511"/>
      <c r="G22" s="167"/>
      <c r="H22" s="167"/>
      <c r="I22" s="167"/>
      <c r="J22" s="167"/>
      <c r="K22" s="167"/>
      <c r="L22" s="167"/>
      <c r="M22" s="167"/>
      <c r="N22" s="167"/>
    </row>
    <row r="23" spans="1:14" s="2" customFormat="1" ht="63.75" customHeight="1">
      <c r="A23" s="503"/>
      <c r="B23" s="172" t="s">
        <v>148</v>
      </c>
      <c r="C23" s="171" t="s">
        <v>131</v>
      </c>
      <c r="D23" s="335" t="s">
        <v>547</v>
      </c>
      <c r="E23" s="510"/>
      <c r="F23" s="511"/>
      <c r="G23" s="167"/>
      <c r="H23" s="167"/>
      <c r="I23" s="167"/>
      <c r="J23" s="167"/>
      <c r="K23" s="167"/>
      <c r="L23" s="167"/>
      <c r="M23" s="167"/>
      <c r="N23" s="167"/>
    </row>
    <row r="24" spans="1:14" s="2" customFormat="1" ht="79.5" customHeight="1" thickBot="1">
      <c r="A24" s="504"/>
      <c r="B24" s="173" t="s">
        <v>149</v>
      </c>
      <c r="C24" s="174" t="s">
        <v>131</v>
      </c>
      <c r="D24" s="336" t="s">
        <v>547</v>
      </c>
      <c r="E24" s="510"/>
      <c r="F24" s="511"/>
      <c r="G24" s="167"/>
      <c r="H24" s="167"/>
      <c r="I24" s="167"/>
      <c r="J24" s="167"/>
      <c r="K24" s="167"/>
      <c r="L24" s="167"/>
      <c r="M24" s="167"/>
      <c r="N24" s="167"/>
    </row>
    <row r="25" spans="1:14" s="2" customFormat="1" ht="88.5" customHeight="1">
      <c r="A25" s="502">
        <v>2</v>
      </c>
      <c r="B25" s="175" t="s">
        <v>150</v>
      </c>
      <c r="C25" s="176" t="s">
        <v>131</v>
      </c>
      <c r="D25" s="337" t="s">
        <v>547</v>
      </c>
      <c r="E25" s="591"/>
      <c r="F25" s="592"/>
      <c r="G25" s="167"/>
      <c r="H25" s="167"/>
      <c r="I25" s="167"/>
      <c r="J25" s="167"/>
      <c r="K25" s="167"/>
      <c r="L25" s="167"/>
      <c r="M25" s="167"/>
      <c r="N25" s="167"/>
    </row>
    <row r="26" spans="1:14" s="2" customFormat="1" ht="46.5" customHeight="1">
      <c r="A26" s="503"/>
      <c r="B26" s="172" t="s">
        <v>152</v>
      </c>
      <c r="C26" s="171" t="s">
        <v>131</v>
      </c>
      <c r="D26" s="335" t="s">
        <v>547</v>
      </c>
      <c r="E26" s="510"/>
      <c r="F26" s="511"/>
      <c r="G26" s="167"/>
      <c r="H26" s="167"/>
      <c r="I26" s="167"/>
      <c r="J26" s="167"/>
      <c r="K26" s="167"/>
      <c r="L26" s="167"/>
      <c r="M26" s="167"/>
      <c r="N26" s="167"/>
    </row>
    <row r="27" spans="1:14" s="2" customFormat="1" ht="54.75" customHeight="1" thickBot="1">
      <c r="A27" s="504"/>
      <c r="B27" s="173" t="s">
        <v>153</v>
      </c>
      <c r="C27" s="174" t="s">
        <v>131</v>
      </c>
      <c r="D27" s="336" t="s">
        <v>547</v>
      </c>
      <c r="E27" s="535"/>
      <c r="F27" s="536"/>
      <c r="G27" s="167"/>
      <c r="H27" s="167"/>
      <c r="I27" s="167"/>
      <c r="J27" s="167"/>
      <c r="K27" s="167"/>
      <c r="L27" s="167"/>
      <c r="M27" s="167"/>
      <c r="N27" s="167"/>
    </row>
    <row r="28" spans="1:14" s="2" customFormat="1" ht="105" customHeight="1">
      <c r="A28" s="497">
        <v>3</v>
      </c>
      <c r="B28" s="172" t="s">
        <v>41</v>
      </c>
      <c r="C28" s="171" t="s">
        <v>131</v>
      </c>
      <c r="D28" s="335" t="s">
        <v>547</v>
      </c>
      <c r="E28" s="591"/>
      <c r="F28" s="592"/>
      <c r="G28" s="167"/>
      <c r="H28" s="167"/>
      <c r="I28" s="167"/>
      <c r="J28" s="167"/>
      <c r="K28" s="167"/>
      <c r="L28" s="167"/>
      <c r="M28" s="167"/>
      <c r="N28" s="167"/>
    </row>
    <row r="29" spans="1:14" s="2" customFormat="1" ht="54.75" customHeight="1">
      <c r="A29" s="497"/>
      <c r="B29" s="172" t="s">
        <v>152</v>
      </c>
      <c r="C29" s="171" t="s">
        <v>131</v>
      </c>
      <c r="D29" s="335" t="s">
        <v>547</v>
      </c>
      <c r="E29" s="510"/>
      <c r="F29" s="511"/>
      <c r="G29" s="167"/>
      <c r="H29" s="167"/>
      <c r="I29" s="167"/>
      <c r="J29" s="167"/>
      <c r="K29" s="167"/>
      <c r="L29" s="167"/>
      <c r="M29" s="167"/>
      <c r="N29" s="167"/>
    </row>
    <row r="30" spans="1:14" s="2" customFormat="1" ht="54.75" customHeight="1" thickBot="1">
      <c r="A30" s="498"/>
      <c r="B30" s="173" t="s">
        <v>153</v>
      </c>
      <c r="C30" s="174" t="s">
        <v>131</v>
      </c>
      <c r="D30" s="336" t="s">
        <v>547</v>
      </c>
      <c r="E30" s="535"/>
      <c r="F30" s="536"/>
      <c r="G30" s="167"/>
      <c r="H30" s="167"/>
      <c r="I30" s="167"/>
      <c r="J30" s="167"/>
      <c r="K30" s="167"/>
      <c r="L30" s="167"/>
      <c r="M30" s="167"/>
      <c r="N30" s="167"/>
    </row>
    <row r="31" spans="1:14" s="2" customFormat="1" ht="90.75" customHeight="1" thickBot="1">
      <c r="A31" s="177">
        <v>4</v>
      </c>
      <c r="B31" s="178" t="s">
        <v>157</v>
      </c>
      <c r="C31" s="179" t="s">
        <v>131</v>
      </c>
      <c r="D31" s="179" t="s">
        <v>547</v>
      </c>
      <c r="E31" s="529"/>
      <c r="F31" s="530"/>
      <c r="G31" s="167"/>
      <c r="H31" s="167"/>
      <c r="I31" s="167"/>
      <c r="J31" s="167"/>
      <c r="K31" s="167"/>
      <c r="L31" s="167"/>
      <c r="M31" s="167"/>
      <c r="N31" s="167"/>
    </row>
    <row r="32" spans="1:14" s="2" customFormat="1" ht="61.5" customHeight="1" thickBot="1">
      <c r="A32" s="177">
        <v>5</v>
      </c>
      <c r="B32" s="178" t="s">
        <v>158</v>
      </c>
      <c r="C32" s="179" t="s">
        <v>131</v>
      </c>
      <c r="D32" s="179" t="s">
        <v>547</v>
      </c>
      <c r="E32" s="529"/>
      <c r="F32" s="530"/>
      <c r="G32" s="167"/>
      <c r="H32" s="167"/>
      <c r="I32" s="167"/>
      <c r="J32" s="167"/>
      <c r="K32" s="167"/>
      <c r="L32" s="167"/>
      <c r="M32" s="167"/>
      <c r="N32" s="167"/>
    </row>
    <row r="33" spans="1:14" s="2" customFormat="1" ht="39" customHeight="1" thickBot="1">
      <c r="A33" s="519" t="s">
        <v>156</v>
      </c>
      <c r="B33" s="520"/>
      <c r="C33" s="516">
        <f>SUM(F10:F32)</f>
        <v>0</v>
      </c>
      <c r="D33" s="517"/>
      <c r="E33" s="517"/>
      <c r="F33" s="518"/>
      <c r="G33" s="167"/>
      <c r="H33" s="167"/>
      <c r="I33" s="167"/>
      <c r="J33" s="167"/>
      <c r="K33" s="167"/>
      <c r="L33" s="167"/>
      <c r="M33" s="167"/>
      <c r="N33" s="167"/>
    </row>
    <row r="34" spans="1:14" s="10" customFormat="1" ht="29.25" customHeight="1" thickTop="1" thickBot="1">
      <c r="A34" s="494" t="s">
        <v>166</v>
      </c>
      <c r="B34" s="495"/>
      <c r="C34" s="495"/>
      <c r="D34" s="495"/>
      <c r="E34" s="495"/>
      <c r="F34" s="496"/>
      <c r="G34" s="180"/>
      <c r="H34" s="167"/>
      <c r="I34" s="167"/>
      <c r="J34" s="167"/>
      <c r="K34" s="167"/>
      <c r="L34" s="167"/>
      <c r="M34" s="167"/>
      <c r="N34" s="167"/>
    </row>
    <row r="35" spans="1:14" s="10" customFormat="1" ht="58.5" customHeight="1" thickTop="1" thickBot="1">
      <c r="A35" s="181">
        <v>8</v>
      </c>
      <c r="B35" s="182" t="s">
        <v>168</v>
      </c>
      <c r="C35" s="183" t="s">
        <v>131</v>
      </c>
      <c r="D35" s="336" t="s">
        <v>547</v>
      </c>
      <c r="E35" s="589"/>
      <c r="F35" s="590"/>
      <c r="G35" s="180"/>
      <c r="H35" s="167"/>
      <c r="I35" s="167"/>
      <c r="J35" s="167"/>
      <c r="K35" s="167"/>
      <c r="L35" s="167"/>
      <c r="M35" s="167"/>
      <c r="N35" s="167"/>
    </row>
    <row r="36" spans="1:14" s="10" customFormat="1" ht="35.25" customHeight="1" thickBot="1">
      <c r="A36" s="177">
        <v>9</v>
      </c>
      <c r="B36" s="184" t="s">
        <v>169</v>
      </c>
      <c r="C36" s="185" t="s">
        <v>246</v>
      </c>
      <c r="D36" s="179" t="s">
        <v>547</v>
      </c>
      <c r="E36" s="529"/>
      <c r="F36" s="530"/>
      <c r="G36" s="180"/>
      <c r="H36" s="167"/>
      <c r="I36" s="167"/>
      <c r="J36" s="167"/>
      <c r="K36" s="167"/>
      <c r="L36" s="167"/>
      <c r="M36" s="167"/>
      <c r="N36" s="167"/>
    </row>
    <row r="37" spans="1:14" s="10" customFormat="1" ht="24" customHeight="1" thickBot="1">
      <c r="A37" s="512" t="s">
        <v>170</v>
      </c>
      <c r="B37" s="513"/>
      <c r="C37" s="514">
        <f>SUM(F35:F36)</f>
        <v>0</v>
      </c>
      <c r="D37" s="515"/>
      <c r="E37" s="515"/>
      <c r="F37" s="515"/>
      <c r="G37" s="180"/>
      <c r="H37" s="167"/>
      <c r="I37" s="167"/>
      <c r="J37" s="167"/>
      <c r="K37" s="167"/>
      <c r="L37" s="167"/>
      <c r="M37" s="167"/>
      <c r="N37" s="167"/>
    </row>
    <row r="38" spans="1:14" s="10" customFormat="1" ht="27.75" customHeight="1" thickTop="1" thickBot="1">
      <c r="A38" s="494" t="s">
        <v>171</v>
      </c>
      <c r="B38" s="495"/>
      <c r="C38" s="495"/>
      <c r="D38" s="495"/>
      <c r="E38" s="495"/>
      <c r="F38" s="496"/>
      <c r="G38" s="180"/>
      <c r="H38" s="167"/>
      <c r="I38" s="167"/>
      <c r="J38" s="167"/>
      <c r="K38" s="167"/>
      <c r="L38" s="167"/>
      <c r="M38" s="167"/>
      <c r="N38" s="167"/>
    </row>
    <row r="39" spans="1:14" s="10" customFormat="1" ht="102" customHeight="1" thickTop="1" thickBot="1">
      <c r="A39" s="186">
        <v>10</v>
      </c>
      <c r="B39" s="187" t="s">
        <v>35</v>
      </c>
      <c r="C39" s="188" t="s">
        <v>133</v>
      </c>
      <c r="D39" s="338" t="s">
        <v>547</v>
      </c>
      <c r="E39" s="589"/>
      <c r="F39" s="590"/>
      <c r="G39" s="180"/>
      <c r="H39" s="167"/>
      <c r="I39" s="167"/>
      <c r="J39" s="167"/>
      <c r="K39" s="167"/>
      <c r="L39" s="167"/>
      <c r="M39" s="167"/>
      <c r="N39" s="167"/>
    </row>
    <row r="40" spans="1:14" s="10" customFormat="1" ht="22.5" customHeight="1" thickBot="1">
      <c r="A40" s="177">
        <v>11</v>
      </c>
      <c r="B40" s="184" t="s">
        <v>172</v>
      </c>
      <c r="C40" s="185" t="s">
        <v>133</v>
      </c>
      <c r="D40" s="179" t="s">
        <v>547</v>
      </c>
      <c r="E40" s="529"/>
      <c r="F40" s="530"/>
      <c r="G40" s="180"/>
      <c r="H40" s="167"/>
      <c r="I40" s="167"/>
      <c r="J40" s="167"/>
      <c r="K40" s="167"/>
      <c r="L40" s="167"/>
      <c r="M40" s="167"/>
      <c r="N40" s="167"/>
    </row>
    <row r="41" spans="1:14" s="10" customFormat="1" ht="35.25" customHeight="1" thickBot="1">
      <c r="A41" s="177">
        <v>12</v>
      </c>
      <c r="B41" s="184" t="s">
        <v>169</v>
      </c>
      <c r="C41" s="185" t="s">
        <v>246</v>
      </c>
      <c r="D41" s="179" t="s">
        <v>547</v>
      </c>
      <c r="E41" s="529"/>
      <c r="F41" s="530"/>
      <c r="G41" s="180"/>
      <c r="H41" s="167"/>
      <c r="I41" s="167"/>
      <c r="J41" s="167"/>
      <c r="K41" s="167"/>
      <c r="L41" s="167"/>
      <c r="M41" s="167"/>
      <c r="N41" s="167"/>
    </row>
    <row r="42" spans="1:14" s="10" customFormat="1" ht="24.75" customHeight="1" thickBot="1">
      <c r="A42" s="512" t="s">
        <v>173</v>
      </c>
      <c r="B42" s="513"/>
      <c r="C42" s="514">
        <f>SUM(F39:F41)</f>
        <v>0</v>
      </c>
      <c r="D42" s="515"/>
      <c r="E42" s="515"/>
      <c r="F42" s="515"/>
      <c r="G42" s="180"/>
      <c r="H42" s="167"/>
      <c r="I42" s="167"/>
      <c r="J42" s="167"/>
      <c r="K42" s="167"/>
      <c r="L42" s="167"/>
      <c r="M42" s="167"/>
      <c r="N42" s="167"/>
    </row>
    <row r="43" spans="1:14" s="10" customFormat="1" ht="30" customHeight="1" thickTop="1" thickBot="1">
      <c r="A43" s="494" t="s">
        <v>174</v>
      </c>
      <c r="B43" s="495"/>
      <c r="C43" s="495"/>
      <c r="D43" s="495"/>
      <c r="E43" s="495"/>
      <c r="F43" s="496"/>
      <c r="G43" s="180"/>
      <c r="H43" s="167"/>
      <c r="I43" s="167"/>
      <c r="J43" s="167"/>
      <c r="K43" s="167"/>
      <c r="L43" s="167"/>
      <c r="M43" s="167"/>
      <c r="N43" s="167"/>
    </row>
    <row r="44" spans="1:14" s="10" customFormat="1" ht="33" customHeight="1" thickTop="1" thickBot="1">
      <c r="A44" s="186">
        <v>13</v>
      </c>
      <c r="B44" s="187" t="s">
        <v>175</v>
      </c>
      <c r="C44" s="188" t="s">
        <v>246</v>
      </c>
      <c r="D44" s="338"/>
      <c r="E44" s="589"/>
      <c r="F44" s="590"/>
      <c r="G44" s="180"/>
      <c r="H44" s="167"/>
      <c r="I44" s="167"/>
      <c r="J44" s="167"/>
      <c r="K44" s="167"/>
      <c r="L44" s="167"/>
      <c r="M44" s="167"/>
      <c r="N44" s="167"/>
    </row>
    <row r="45" spans="1:14" s="10" customFormat="1" ht="44.25" customHeight="1" thickBot="1">
      <c r="A45" s="177">
        <v>14</v>
      </c>
      <c r="B45" s="184" t="s">
        <v>177</v>
      </c>
      <c r="C45" s="185" t="s">
        <v>131</v>
      </c>
      <c r="D45" s="179" t="s">
        <v>547</v>
      </c>
      <c r="E45" s="529"/>
      <c r="F45" s="530"/>
      <c r="G45" s="180"/>
      <c r="H45" s="167"/>
      <c r="I45" s="167"/>
      <c r="J45" s="167"/>
      <c r="K45" s="167"/>
      <c r="L45" s="167"/>
      <c r="M45" s="167"/>
      <c r="N45" s="167"/>
    </row>
    <row r="46" spans="1:14" s="10" customFormat="1" ht="35.25" customHeight="1" thickBot="1">
      <c r="A46" s="177">
        <f t="shared" ref="A46:A50" si="0">A45+1</f>
        <v>15</v>
      </c>
      <c r="B46" s="184" t="s">
        <v>178</v>
      </c>
      <c r="C46" s="185" t="s">
        <v>133</v>
      </c>
      <c r="D46" s="179" t="s">
        <v>547</v>
      </c>
      <c r="E46" s="529"/>
      <c r="F46" s="530"/>
      <c r="G46" s="180"/>
      <c r="H46" s="167"/>
      <c r="I46" s="167"/>
      <c r="J46" s="167"/>
      <c r="K46" s="167"/>
      <c r="L46" s="167"/>
      <c r="M46" s="167"/>
      <c r="N46" s="167"/>
    </row>
    <row r="47" spans="1:14" s="10" customFormat="1" ht="33" customHeight="1" thickBot="1">
      <c r="A47" s="177">
        <f t="shared" si="0"/>
        <v>16</v>
      </c>
      <c r="B47" s="184" t="s">
        <v>179</v>
      </c>
      <c r="C47" s="185" t="s">
        <v>246</v>
      </c>
      <c r="D47" s="179" t="s">
        <v>547</v>
      </c>
      <c r="E47" s="529"/>
      <c r="F47" s="530"/>
      <c r="G47" s="180"/>
      <c r="H47" s="167"/>
      <c r="I47" s="167"/>
      <c r="J47" s="167"/>
      <c r="K47" s="167"/>
      <c r="L47" s="167"/>
      <c r="M47" s="167"/>
      <c r="N47" s="167"/>
    </row>
    <row r="48" spans="1:14" s="10" customFormat="1" ht="59.25" customHeight="1" thickBot="1">
      <c r="A48" s="177">
        <f t="shared" si="0"/>
        <v>17</v>
      </c>
      <c r="B48" s="184" t="s">
        <v>180</v>
      </c>
      <c r="C48" s="185" t="s">
        <v>246</v>
      </c>
      <c r="D48" s="179" t="s">
        <v>547</v>
      </c>
      <c r="E48" s="529"/>
      <c r="F48" s="530"/>
      <c r="G48" s="180"/>
      <c r="H48" s="167"/>
      <c r="I48" s="167"/>
      <c r="J48" s="167"/>
      <c r="K48" s="167"/>
      <c r="L48" s="167"/>
      <c r="M48" s="167"/>
      <c r="N48" s="167"/>
    </row>
    <row r="49" spans="1:14" s="10" customFormat="1" ht="18.75" customHeight="1" thickBot="1">
      <c r="A49" s="177">
        <f t="shared" si="0"/>
        <v>18</v>
      </c>
      <c r="B49" s="184" t="s">
        <v>181</v>
      </c>
      <c r="C49" s="185" t="s">
        <v>246</v>
      </c>
      <c r="D49" s="179" t="s">
        <v>547</v>
      </c>
      <c r="E49" s="529"/>
      <c r="F49" s="530"/>
      <c r="G49" s="180"/>
      <c r="H49" s="167"/>
      <c r="I49" s="167"/>
      <c r="J49" s="167"/>
      <c r="K49" s="167"/>
      <c r="L49" s="167"/>
      <c r="M49" s="167"/>
      <c r="N49" s="167"/>
    </row>
    <row r="50" spans="1:14" s="10" customFormat="1" ht="20.25" customHeight="1" thickBot="1">
      <c r="A50" s="177">
        <f t="shared" si="0"/>
        <v>19</v>
      </c>
      <c r="B50" s="184" t="s">
        <v>232</v>
      </c>
      <c r="C50" s="185" t="s">
        <v>246</v>
      </c>
      <c r="D50" s="339" t="s">
        <v>547</v>
      </c>
      <c r="E50" s="529"/>
      <c r="F50" s="530"/>
      <c r="G50" s="180"/>
      <c r="H50" s="167"/>
      <c r="I50" s="167"/>
      <c r="J50" s="167"/>
      <c r="K50" s="167"/>
      <c r="L50" s="167"/>
      <c r="M50" s="167"/>
      <c r="N50" s="167"/>
    </row>
    <row r="51" spans="1:14" s="10" customFormat="1" ht="20.25" customHeight="1" thickBot="1">
      <c r="A51" s="512" t="s">
        <v>182</v>
      </c>
      <c r="B51" s="526"/>
      <c r="C51" s="516">
        <f>SUM(F44:F50)</f>
        <v>0</v>
      </c>
      <c r="D51" s="527"/>
      <c r="E51" s="527"/>
      <c r="F51" s="528"/>
      <c r="G51" s="180"/>
      <c r="H51" s="167"/>
      <c r="I51" s="167"/>
      <c r="J51" s="167"/>
      <c r="K51" s="167"/>
      <c r="L51" s="167"/>
      <c r="M51" s="167"/>
      <c r="N51" s="167"/>
    </row>
    <row r="52" spans="1:14" s="10" customFormat="1" ht="36.75" customHeight="1" thickTop="1" thickBot="1">
      <c r="A52" s="524" t="s">
        <v>183</v>
      </c>
      <c r="B52" s="525"/>
      <c r="C52" s="189"/>
      <c r="D52" s="190"/>
      <c r="E52" s="593">
        <f>C33+C37+C42+C51</f>
        <v>0</v>
      </c>
      <c r="F52" s="594"/>
      <c r="G52" s="180"/>
      <c r="H52" s="167"/>
      <c r="I52" s="167"/>
      <c r="J52" s="167"/>
      <c r="K52" s="167"/>
      <c r="L52" s="167"/>
      <c r="M52" s="167"/>
      <c r="N52" s="167"/>
    </row>
    <row r="53" spans="1:14" s="10" customFormat="1" ht="16.149999999999999" thickTop="1" thickBot="1">
      <c r="A53" s="191" t="s">
        <v>127</v>
      </c>
      <c r="B53" s="499" t="s">
        <v>184</v>
      </c>
      <c r="C53" s="500"/>
      <c r="D53" s="500"/>
      <c r="E53" s="500"/>
      <c r="F53" s="501"/>
      <c r="G53" s="167"/>
      <c r="H53" s="167"/>
      <c r="I53" s="167"/>
      <c r="J53" s="167"/>
      <c r="K53" s="167"/>
      <c r="L53" s="167"/>
      <c r="M53" s="167"/>
      <c r="N53" s="167"/>
    </row>
    <row r="54" spans="1:14" s="10" customFormat="1" ht="24.75" customHeight="1" thickTop="1" thickBot="1">
      <c r="A54" s="494" t="s">
        <v>194</v>
      </c>
      <c r="B54" s="495"/>
      <c r="C54" s="495"/>
      <c r="D54" s="495"/>
      <c r="E54" s="495"/>
      <c r="F54" s="496"/>
      <c r="G54" s="167"/>
      <c r="H54" s="167"/>
      <c r="I54" s="167"/>
      <c r="J54" s="167"/>
      <c r="K54" s="167"/>
      <c r="L54" s="167"/>
      <c r="M54" s="167"/>
      <c r="N54" s="167"/>
    </row>
    <row r="55" spans="1:14" s="10" customFormat="1" ht="24" customHeight="1" thickTop="1" thickBot="1">
      <c r="A55" s="192">
        <v>1</v>
      </c>
      <c r="B55" s="193" t="s">
        <v>523</v>
      </c>
      <c r="C55" s="183" t="s">
        <v>131</v>
      </c>
      <c r="D55" s="329" t="s">
        <v>547</v>
      </c>
      <c r="E55" s="589"/>
      <c r="F55" s="590"/>
      <c r="G55" s="194"/>
      <c r="H55" s="167"/>
      <c r="I55" s="167"/>
      <c r="J55" s="167"/>
      <c r="K55" s="167"/>
      <c r="L55" s="167"/>
      <c r="M55" s="167"/>
      <c r="N55" s="167"/>
    </row>
    <row r="56" spans="1:14" s="10" customFormat="1" ht="27" customHeight="1" thickBot="1">
      <c r="A56" s="192">
        <f t="shared" ref="A56:A71" si="1">A55+1</f>
        <v>2</v>
      </c>
      <c r="B56" s="195" t="s">
        <v>185</v>
      </c>
      <c r="C56" s="183" t="s">
        <v>133</v>
      </c>
      <c r="D56" s="329" t="s">
        <v>547</v>
      </c>
      <c r="E56" s="529"/>
      <c r="F56" s="530"/>
      <c r="G56" s="196"/>
      <c r="H56" s="197"/>
      <c r="I56" s="197"/>
      <c r="J56" s="197"/>
      <c r="K56" s="197"/>
      <c r="L56" s="197"/>
      <c r="M56" s="197"/>
      <c r="N56" s="197"/>
    </row>
    <row r="57" spans="1:14" s="10" customFormat="1" ht="104.25" customHeight="1" thickBot="1">
      <c r="A57" s="192">
        <f t="shared" si="1"/>
        <v>3</v>
      </c>
      <c r="B57" s="195" t="s">
        <v>511</v>
      </c>
      <c r="C57" s="183" t="s">
        <v>133</v>
      </c>
      <c r="D57" s="340" t="s">
        <v>547</v>
      </c>
      <c r="E57" s="529"/>
      <c r="F57" s="530"/>
      <c r="G57" s="197"/>
      <c r="H57" s="197"/>
      <c r="I57" s="197"/>
      <c r="J57" s="197"/>
      <c r="K57" s="197"/>
      <c r="L57" s="197"/>
      <c r="M57" s="197"/>
      <c r="N57" s="197"/>
    </row>
    <row r="58" spans="1:14" s="2" customFormat="1" ht="87" customHeight="1">
      <c r="A58" s="502">
        <f>A57+1</f>
        <v>4</v>
      </c>
      <c r="B58" s="198" t="s">
        <v>187</v>
      </c>
      <c r="C58" s="199"/>
      <c r="D58" s="341"/>
      <c r="E58" s="591"/>
      <c r="F58" s="592"/>
      <c r="G58" s="196"/>
      <c r="H58" s="197"/>
      <c r="I58" s="197"/>
      <c r="J58" s="197"/>
      <c r="K58" s="197"/>
      <c r="L58" s="197"/>
      <c r="M58" s="197"/>
      <c r="N58" s="197"/>
    </row>
    <row r="59" spans="1:14" s="3" customFormat="1" ht="21.75" customHeight="1">
      <c r="A59" s="503"/>
      <c r="B59" s="172" t="s">
        <v>188</v>
      </c>
      <c r="C59" s="200" t="s">
        <v>133</v>
      </c>
      <c r="D59" s="373" t="s">
        <v>547</v>
      </c>
      <c r="E59" s="510"/>
      <c r="F59" s="511"/>
      <c r="G59" s="196"/>
      <c r="H59" s="197"/>
      <c r="I59" s="197"/>
      <c r="J59" s="197"/>
      <c r="K59" s="197"/>
      <c r="L59" s="197"/>
      <c r="M59" s="197"/>
      <c r="N59" s="197"/>
    </row>
    <row r="60" spans="1:14" s="3" customFormat="1" ht="22.5" customHeight="1">
      <c r="A60" s="503"/>
      <c r="B60" s="172" t="s">
        <v>205</v>
      </c>
      <c r="C60" s="200" t="s">
        <v>133</v>
      </c>
      <c r="D60" s="373" t="s">
        <v>547</v>
      </c>
      <c r="E60" s="510"/>
      <c r="F60" s="511"/>
      <c r="G60" s="196"/>
      <c r="H60" s="197"/>
      <c r="I60" s="197"/>
      <c r="J60" s="197"/>
      <c r="K60" s="197"/>
      <c r="L60" s="197"/>
      <c r="M60" s="197"/>
      <c r="N60" s="197"/>
    </row>
    <row r="61" spans="1:14" s="3" customFormat="1" ht="18.75" customHeight="1" thickBot="1">
      <c r="A61" s="504"/>
      <c r="B61" s="173" t="s">
        <v>206</v>
      </c>
      <c r="C61" s="183" t="s">
        <v>133</v>
      </c>
      <c r="D61" s="329" t="s">
        <v>547</v>
      </c>
      <c r="E61" s="535"/>
      <c r="F61" s="536"/>
      <c r="G61" s="196"/>
      <c r="H61" s="197"/>
      <c r="I61" s="197"/>
      <c r="J61" s="197"/>
      <c r="K61" s="197"/>
      <c r="L61" s="197"/>
      <c r="M61" s="197"/>
      <c r="N61" s="197"/>
    </row>
    <row r="62" spans="1:14" ht="90" customHeight="1" thickBot="1">
      <c r="A62" s="192">
        <f>A58+1</f>
        <v>5</v>
      </c>
      <c r="B62" s="178" t="s">
        <v>192</v>
      </c>
      <c r="C62" s="183" t="s">
        <v>133</v>
      </c>
      <c r="D62" s="329" t="s">
        <v>547</v>
      </c>
      <c r="E62" s="529"/>
      <c r="F62" s="530"/>
      <c r="G62" s="196"/>
      <c r="H62" s="197"/>
      <c r="I62" s="197"/>
      <c r="J62" s="197"/>
      <c r="K62" s="197"/>
      <c r="L62" s="197"/>
      <c r="M62" s="197"/>
      <c r="N62" s="197"/>
    </row>
    <row r="63" spans="1:14" ht="48.75" customHeight="1" thickBot="1">
      <c r="A63" s="192">
        <f t="shared" si="1"/>
        <v>6</v>
      </c>
      <c r="B63" s="195" t="s">
        <v>191</v>
      </c>
      <c r="C63" s="183" t="s">
        <v>195</v>
      </c>
      <c r="D63" s="329" t="s">
        <v>547</v>
      </c>
      <c r="E63" s="529"/>
      <c r="F63" s="530"/>
      <c r="G63" s="196"/>
      <c r="H63" s="197"/>
      <c r="I63" s="197"/>
      <c r="J63" s="197"/>
      <c r="K63" s="197"/>
      <c r="L63" s="197"/>
      <c r="M63" s="197"/>
      <c r="N63" s="197"/>
    </row>
    <row r="64" spans="1:14" ht="34.5" customHeight="1" thickBot="1">
      <c r="A64" s="192">
        <f t="shared" si="1"/>
        <v>7</v>
      </c>
      <c r="B64" s="178" t="s">
        <v>193</v>
      </c>
      <c r="C64" s="185" t="s">
        <v>246</v>
      </c>
      <c r="D64" s="343" t="s">
        <v>547</v>
      </c>
      <c r="E64" s="529"/>
      <c r="F64" s="530"/>
      <c r="G64" s="201"/>
      <c r="H64" s="197"/>
      <c r="I64" s="197"/>
      <c r="J64" s="197"/>
      <c r="K64" s="197"/>
      <c r="L64" s="197"/>
      <c r="M64" s="197"/>
      <c r="N64" s="197"/>
    </row>
    <row r="65" spans="1:14" ht="38.25" customHeight="1" thickTop="1" thickBot="1">
      <c r="A65" s="494" t="s">
        <v>174</v>
      </c>
      <c r="B65" s="495"/>
      <c r="C65" s="495"/>
      <c r="D65" s="495"/>
      <c r="E65" s="495"/>
      <c r="F65" s="496"/>
      <c r="G65" s="201"/>
      <c r="H65" s="197"/>
      <c r="I65" s="197"/>
      <c r="J65" s="197"/>
      <c r="K65" s="197"/>
      <c r="L65" s="197"/>
      <c r="M65" s="197"/>
      <c r="N65" s="197"/>
    </row>
    <row r="66" spans="1:14" ht="38.25" customHeight="1" thickTop="1" thickBot="1">
      <c r="A66" s="192">
        <v>8</v>
      </c>
      <c r="B66" s="178" t="s">
        <v>196</v>
      </c>
      <c r="C66" s="185" t="s">
        <v>131</v>
      </c>
      <c r="D66" s="343" t="str">
        <f>D55</f>
        <v>pauš.</v>
      </c>
      <c r="E66" s="531"/>
      <c r="F66" s="532"/>
      <c r="G66" s="201"/>
      <c r="H66" s="197"/>
      <c r="I66" s="197"/>
      <c r="J66" s="197"/>
      <c r="K66" s="197"/>
      <c r="L66" s="197"/>
      <c r="M66" s="197"/>
      <c r="N66" s="197"/>
    </row>
    <row r="67" spans="1:14" ht="35.25" customHeight="1" thickBot="1">
      <c r="A67" s="192">
        <f t="shared" si="1"/>
        <v>9</v>
      </c>
      <c r="B67" s="178" t="s">
        <v>197</v>
      </c>
      <c r="C67" s="183" t="s">
        <v>133</v>
      </c>
      <c r="D67" s="343" t="str">
        <f>D56</f>
        <v>pauš.</v>
      </c>
      <c r="E67" s="533"/>
      <c r="F67" s="534"/>
      <c r="G67" s="201"/>
      <c r="H67" s="197"/>
      <c r="I67" s="197"/>
      <c r="J67" s="197"/>
      <c r="K67" s="197"/>
      <c r="L67" s="197"/>
      <c r="M67" s="197"/>
      <c r="N67" s="197"/>
    </row>
    <row r="68" spans="1:14" ht="33.75" customHeight="1" thickBot="1">
      <c r="A68" s="192">
        <f t="shared" si="1"/>
        <v>10</v>
      </c>
      <c r="B68" s="178" t="s">
        <v>198</v>
      </c>
      <c r="C68" s="183" t="s">
        <v>133</v>
      </c>
      <c r="D68" s="343" t="str">
        <f>D57</f>
        <v>pauš.</v>
      </c>
      <c r="E68" s="533"/>
      <c r="F68" s="534"/>
      <c r="G68" s="201"/>
      <c r="H68" s="197"/>
      <c r="I68" s="197"/>
      <c r="J68" s="197"/>
      <c r="K68" s="197"/>
      <c r="L68" s="197"/>
      <c r="M68" s="197"/>
      <c r="N68" s="197"/>
    </row>
    <row r="69" spans="1:14" ht="64.5" customHeight="1" thickBot="1">
      <c r="A69" s="192">
        <f t="shared" si="1"/>
        <v>11</v>
      </c>
      <c r="B69" s="178" t="s">
        <v>199</v>
      </c>
      <c r="C69" s="183" t="s">
        <v>133</v>
      </c>
      <c r="D69" s="343" t="s">
        <v>547</v>
      </c>
      <c r="E69" s="533"/>
      <c r="F69" s="534"/>
      <c r="G69" s="201"/>
      <c r="H69" s="197"/>
      <c r="I69" s="197"/>
      <c r="J69" s="197"/>
      <c r="K69" s="197"/>
      <c r="L69" s="197"/>
      <c r="M69" s="197"/>
      <c r="N69" s="197"/>
    </row>
    <row r="70" spans="1:14" ht="39.75" customHeight="1" thickBot="1">
      <c r="A70" s="192">
        <f t="shared" si="1"/>
        <v>12</v>
      </c>
      <c r="B70" s="178" t="s">
        <v>200</v>
      </c>
      <c r="C70" s="183" t="s">
        <v>133</v>
      </c>
      <c r="D70" s="343" t="str">
        <f>D62</f>
        <v>pauš.</v>
      </c>
      <c r="E70" s="533"/>
      <c r="F70" s="534"/>
      <c r="G70" s="201"/>
      <c r="H70" s="197"/>
      <c r="I70" s="197"/>
      <c r="J70" s="197"/>
      <c r="K70" s="197"/>
      <c r="L70" s="197"/>
      <c r="M70" s="197"/>
      <c r="N70" s="197"/>
    </row>
    <row r="71" spans="1:14" ht="91.5" customHeight="1" thickBot="1">
      <c r="A71" s="192">
        <f t="shared" si="1"/>
        <v>13</v>
      </c>
      <c r="B71" s="178" t="s">
        <v>201</v>
      </c>
      <c r="C71" s="183" t="s">
        <v>195</v>
      </c>
      <c r="D71" s="343" t="str">
        <f>D63</f>
        <v>pauš.</v>
      </c>
      <c r="E71" s="533"/>
      <c r="F71" s="534"/>
      <c r="G71" s="201"/>
      <c r="H71" s="197"/>
      <c r="I71" s="197"/>
      <c r="J71" s="197"/>
      <c r="K71" s="197"/>
      <c r="L71" s="197"/>
      <c r="M71" s="197"/>
      <c r="N71" s="197"/>
    </row>
    <row r="72" spans="1:14" ht="29.25" customHeight="1" thickBot="1">
      <c r="A72" s="546" t="s">
        <v>202</v>
      </c>
      <c r="B72" s="547"/>
      <c r="C72" s="202"/>
      <c r="D72" s="203"/>
      <c r="E72" s="566">
        <f>SUM(F55:F71)</f>
        <v>0</v>
      </c>
      <c r="F72" s="567"/>
      <c r="G72" s="167"/>
      <c r="H72" s="167"/>
      <c r="I72" s="523"/>
      <c r="J72" s="523"/>
      <c r="K72" s="167"/>
      <c r="L72" s="167"/>
      <c r="M72" s="167"/>
      <c r="N72" s="167"/>
    </row>
    <row r="73" spans="1:14" s="3" customFormat="1" ht="28.5" customHeight="1" thickTop="1" thickBot="1">
      <c r="A73" s="191" t="s">
        <v>128</v>
      </c>
      <c r="B73" s="499" t="s">
        <v>203</v>
      </c>
      <c r="C73" s="500"/>
      <c r="D73" s="500"/>
      <c r="E73" s="500"/>
      <c r="F73" s="501"/>
      <c r="G73" s="167"/>
      <c r="H73" s="167"/>
      <c r="I73" s="167"/>
      <c r="J73" s="167"/>
      <c r="K73" s="167"/>
      <c r="L73" s="167"/>
      <c r="M73" s="167"/>
      <c r="N73" s="167"/>
    </row>
    <row r="74" spans="1:14" s="3" customFormat="1" ht="28.5" customHeight="1" thickTop="1" thickBot="1">
      <c r="A74" s="556" t="s">
        <v>204</v>
      </c>
      <c r="B74" s="557"/>
      <c r="C74" s="557"/>
      <c r="D74" s="557"/>
      <c r="E74" s="557"/>
      <c r="F74" s="558"/>
      <c r="G74" s="167"/>
      <c r="H74" s="167"/>
      <c r="I74" s="167"/>
      <c r="J74" s="167"/>
      <c r="K74" s="167"/>
      <c r="L74" s="167"/>
      <c r="M74" s="167"/>
      <c r="N74" s="167"/>
    </row>
    <row r="75" spans="1:14" s="3" customFormat="1" ht="28.5" customHeight="1" thickTop="1" thickBot="1">
      <c r="A75" s="494" t="s">
        <v>194</v>
      </c>
      <c r="B75" s="495"/>
      <c r="C75" s="495"/>
      <c r="D75" s="495"/>
      <c r="E75" s="495"/>
      <c r="F75" s="496"/>
      <c r="G75" s="167"/>
      <c r="H75" s="167"/>
      <c r="I75" s="167"/>
      <c r="J75" s="167"/>
      <c r="K75" s="167"/>
      <c r="L75" s="167"/>
      <c r="M75" s="167"/>
      <c r="N75" s="167"/>
    </row>
    <row r="76" spans="1:14" s="3" customFormat="1" ht="61.5" customHeight="1" thickTop="1" thickBot="1">
      <c r="A76" s="206">
        <v>1</v>
      </c>
      <c r="B76" s="195" t="s">
        <v>210</v>
      </c>
      <c r="C76" s="183" t="s">
        <v>131</v>
      </c>
      <c r="D76" s="412" t="s">
        <v>547</v>
      </c>
      <c r="E76" s="845"/>
      <c r="F76" s="846"/>
      <c r="G76" s="208"/>
      <c r="H76" s="162"/>
      <c r="I76" s="162"/>
      <c r="J76" s="162"/>
      <c r="K76" s="162"/>
      <c r="L76" s="162"/>
      <c r="M76" s="162"/>
      <c r="N76" s="162"/>
    </row>
    <row r="77" spans="1:14" s="3" customFormat="1" ht="58.5" customHeight="1" thickBot="1">
      <c r="A77" s="206">
        <f t="shared" ref="A77:A98" si="2">A76+1</f>
        <v>2</v>
      </c>
      <c r="B77" s="195" t="s">
        <v>211</v>
      </c>
      <c r="C77" s="183" t="s">
        <v>131</v>
      </c>
      <c r="D77" s="412" t="s">
        <v>547</v>
      </c>
      <c r="E77" s="847"/>
      <c r="F77" s="848"/>
      <c r="G77" s="208"/>
      <c r="H77" s="162"/>
      <c r="I77" s="162"/>
      <c r="J77" s="162"/>
      <c r="K77" s="162"/>
      <c r="L77" s="162"/>
      <c r="M77" s="162"/>
      <c r="N77" s="162"/>
    </row>
    <row r="78" spans="1:14" s="3" customFormat="1" ht="60" customHeight="1" thickBot="1">
      <c r="A78" s="206">
        <f t="shared" si="2"/>
        <v>3</v>
      </c>
      <c r="B78" s="195" t="s">
        <v>212</v>
      </c>
      <c r="C78" s="183" t="s">
        <v>131</v>
      </c>
      <c r="D78" s="344" t="s">
        <v>547</v>
      </c>
      <c r="E78" s="559"/>
      <c r="F78" s="560"/>
      <c r="G78" s="208"/>
      <c r="H78" s="162"/>
      <c r="I78" s="162"/>
      <c r="J78" s="162"/>
      <c r="K78" s="162"/>
      <c r="L78" s="162"/>
      <c r="M78" s="162"/>
      <c r="N78" s="162"/>
    </row>
    <row r="79" spans="1:14" s="3" customFormat="1" ht="32.25" customHeight="1" thickBot="1">
      <c r="A79" s="206">
        <f t="shared" si="2"/>
        <v>4</v>
      </c>
      <c r="B79" s="195" t="s">
        <v>213</v>
      </c>
      <c r="C79" s="183" t="s">
        <v>131</v>
      </c>
      <c r="D79" s="344" t="s">
        <v>547</v>
      </c>
      <c r="E79" s="559"/>
      <c r="F79" s="560"/>
      <c r="G79" s="208"/>
      <c r="H79" s="162"/>
      <c r="I79" s="162"/>
      <c r="J79" s="162"/>
      <c r="K79" s="162"/>
      <c r="L79" s="162"/>
      <c r="M79" s="162"/>
      <c r="N79" s="162"/>
    </row>
    <row r="80" spans="1:14" ht="62.25" customHeight="1" thickBot="1">
      <c r="A80" s="206">
        <f t="shared" si="2"/>
        <v>5</v>
      </c>
      <c r="B80" s="195" t="s">
        <v>214</v>
      </c>
      <c r="C80" s="183" t="s">
        <v>131</v>
      </c>
      <c r="D80" s="344" t="s">
        <v>547</v>
      </c>
      <c r="E80" s="559"/>
      <c r="F80" s="560"/>
      <c r="G80" s="208"/>
      <c r="H80" s="162"/>
      <c r="I80" s="162"/>
      <c r="J80" s="162"/>
      <c r="K80" s="162"/>
      <c r="L80" s="162"/>
      <c r="M80" s="162"/>
      <c r="N80" s="162"/>
    </row>
    <row r="81" spans="1:14" ht="42.75" customHeight="1" thickBot="1">
      <c r="A81" s="206">
        <f t="shared" si="2"/>
        <v>6</v>
      </c>
      <c r="B81" s="209" t="s">
        <v>215</v>
      </c>
      <c r="C81" s="183" t="s">
        <v>131</v>
      </c>
      <c r="D81" s="344" t="s">
        <v>547</v>
      </c>
      <c r="E81" s="559"/>
      <c r="F81" s="560"/>
      <c r="G81" s="162"/>
      <c r="H81" s="162"/>
      <c r="I81" s="162"/>
      <c r="J81" s="162"/>
      <c r="K81" s="162"/>
      <c r="L81" s="162"/>
      <c r="M81" s="162"/>
      <c r="N81" s="162"/>
    </row>
    <row r="82" spans="1:14" ht="47.25" customHeight="1" thickBot="1">
      <c r="A82" s="206">
        <f t="shared" si="2"/>
        <v>7</v>
      </c>
      <c r="B82" s="209" t="s">
        <v>216</v>
      </c>
      <c r="C82" s="183" t="s">
        <v>131</v>
      </c>
      <c r="D82" s="344" t="s">
        <v>547</v>
      </c>
      <c r="E82" s="559"/>
      <c r="F82" s="560"/>
      <c r="G82" s="208"/>
      <c r="H82" s="162"/>
      <c r="I82" s="162"/>
      <c r="J82" s="162"/>
      <c r="K82" s="162"/>
      <c r="L82" s="162"/>
      <c r="M82" s="162"/>
      <c r="N82" s="162"/>
    </row>
    <row r="83" spans="1:14" ht="21" customHeight="1">
      <c r="A83" s="543">
        <f t="shared" si="2"/>
        <v>8</v>
      </c>
      <c r="B83" s="210" t="s">
        <v>217</v>
      </c>
      <c r="C83" s="211"/>
      <c r="D83" s="341"/>
      <c r="E83" s="599"/>
      <c r="F83" s="600"/>
      <c r="G83" s="212"/>
      <c r="H83" s="162"/>
      <c r="I83" s="162"/>
      <c r="J83" s="162"/>
      <c r="K83" s="162"/>
      <c r="L83" s="162"/>
      <c r="M83" s="162"/>
      <c r="N83" s="162"/>
    </row>
    <row r="84" spans="1:14" ht="25.5" customHeight="1">
      <c r="A84" s="544"/>
      <c r="B84" s="213" t="s">
        <v>218</v>
      </c>
      <c r="C84" s="214" t="s">
        <v>133</v>
      </c>
      <c r="D84" s="342" t="s">
        <v>547</v>
      </c>
      <c r="E84" s="595"/>
      <c r="F84" s="596"/>
      <c r="G84" s="212"/>
      <c r="H84" s="162"/>
      <c r="I84" s="162"/>
      <c r="J84" s="162"/>
      <c r="K84" s="162"/>
      <c r="L84" s="162"/>
      <c r="M84" s="162"/>
      <c r="N84" s="162"/>
    </row>
    <row r="85" spans="1:14" ht="26.25" customHeight="1" thickBot="1">
      <c r="A85" s="555"/>
      <c r="B85" s="215" t="s">
        <v>219</v>
      </c>
      <c r="C85" s="216" t="s">
        <v>133</v>
      </c>
      <c r="D85" s="329" t="s">
        <v>547</v>
      </c>
      <c r="E85" s="597"/>
      <c r="F85" s="598"/>
      <c r="G85" s="212"/>
      <c r="H85" s="162"/>
      <c r="I85" s="162"/>
      <c r="J85" s="162"/>
      <c r="K85" s="162"/>
      <c r="L85" s="162"/>
      <c r="M85" s="162"/>
      <c r="N85" s="162"/>
    </row>
    <row r="86" spans="1:14" ht="36.75" customHeight="1" thickTop="1" thickBot="1">
      <c r="A86" s="494" t="s">
        <v>174</v>
      </c>
      <c r="B86" s="551"/>
      <c r="C86" s="551"/>
      <c r="D86" s="551"/>
      <c r="E86" s="551"/>
      <c r="F86" s="552"/>
      <c r="G86" s="212"/>
      <c r="H86" s="162"/>
      <c r="I86" s="162"/>
      <c r="J86" s="162"/>
      <c r="K86" s="162"/>
      <c r="L86" s="162"/>
      <c r="M86" s="162"/>
      <c r="N86" s="162"/>
    </row>
    <row r="87" spans="1:14" ht="33.75" customHeight="1" thickTop="1" thickBot="1">
      <c r="A87" s="206">
        <v>9</v>
      </c>
      <c r="B87" s="178" t="s">
        <v>220</v>
      </c>
      <c r="C87" s="217" t="s">
        <v>133</v>
      </c>
      <c r="D87" s="347" t="s">
        <v>547</v>
      </c>
      <c r="E87" s="601"/>
      <c r="F87" s="602"/>
      <c r="G87" s="212"/>
      <c r="H87" s="162"/>
      <c r="I87" s="162"/>
      <c r="J87" s="162"/>
      <c r="K87" s="162"/>
      <c r="L87" s="162"/>
      <c r="M87" s="162"/>
      <c r="N87" s="162"/>
    </row>
    <row r="88" spans="1:14" ht="48.75" customHeight="1" thickBot="1">
      <c r="A88" s="206">
        <f t="shared" si="2"/>
        <v>10</v>
      </c>
      <c r="B88" s="178" t="s">
        <v>221</v>
      </c>
      <c r="C88" s="217" t="s">
        <v>131</v>
      </c>
      <c r="D88" s="412" t="str">
        <f t="shared" ref="D88:D98" si="3">D77</f>
        <v>pauš.</v>
      </c>
      <c r="E88" s="603"/>
      <c r="F88" s="604"/>
      <c r="G88" s="212"/>
      <c r="H88" s="162"/>
      <c r="I88" s="162"/>
      <c r="J88" s="162"/>
      <c r="K88" s="162"/>
      <c r="L88" s="162"/>
      <c r="M88" s="162"/>
      <c r="N88" s="162"/>
    </row>
    <row r="89" spans="1:14" ht="48.75" customHeight="1" thickBot="1">
      <c r="A89" s="206">
        <f t="shared" si="2"/>
        <v>11</v>
      </c>
      <c r="B89" s="178" t="s">
        <v>229</v>
      </c>
      <c r="C89" s="217" t="s">
        <v>131</v>
      </c>
      <c r="D89" s="344" t="str">
        <f t="shared" si="3"/>
        <v>pauš.</v>
      </c>
      <c r="E89" s="559"/>
      <c r="F89" s="560"/>
      <c r="G89" s="212"/>
      <c r="H89" s="162"/>
      <c r="I89" s="162"/>
      <c r="J89" s="162"/>
      <c r="K89" s="162"/>
      <c r="L89" s="162"/>
      <c r="M89" s="162"/>
      <c r="N89" s="162"/>
    </row>
    <row r="90" spans="1:14" ht="21" customHeight="1" thickBot="1">
      <c r="A90" s="206">
        <f t="shared" si="2"/>
        <v>12</v>
      </c>
      <c r="B90" s="178" t="s">
        <v>222</v>
      </c>
      <c r="C90" s="217" t="s">
        <v>131</v>
      </c>
      <c r="D90" s="344" t="str">
        <f t="shared" si="3"/>
        <v>pauš.</v>
      </c>
      <c r="E90" s="559"/>
      <c r="F90" s="560"/>
      <c r="G90" s="212"/>
      <c r="H90" s="162"/>
      <c r="I90" s="162"/>
      <c r="J90" s="162"/>
      <c r="K90" s="162"/>
      <c r="L90" s="162"/>
      <c r="M90" s="162"/>
      <c r="N90" s="162"/>
    </row>
    <row r="91" spans="1:14" ht="33.75" customHeight="1" thickBot="1">
      <c r="A91" s="206">
        <f t="shared" si="2"/>
        <v>13</v>
      </c>
      <c r="B91" s="218" t="s">
        <v>223</v>
      </c>
      <c r="C91" s="217" t="s">
        <v>131</v>
      </c>
      <c r="D91" s="344" t="str">
        <f t="shared" si="3"/>
        <v>pauš.</v>
      </c>
      <c r="E91" s="559"/>
      <c r="F91" s="560"/>
      <c r="G91" s="212"/>
      <c r="H91" s="162"/>
      <c r="I91" s="162"/>
      <c r="J91" s="162"/>
      <c r="K91" s="162"/>
      <c r="L91" s="162"/>
      <c r="M91" s="162"/>
      <c r="N91" s="162"/>
    </row>
    <row r="92" spans="1:14" ht="33.75" customHeight="1" thickBot="1">
      <c r="A92" s="206">
        <f t="shared" si="2"/>
        <v>14</v>
      </c>
      <c r="B92" s="218" t="s">
        <v>224</v>
      </c>
      <c r="C92" s="217" t="s">
        <v>131</v>
      </c>
      <c r="D92" s="344" t="str">
        <f t="shared" si="3"/>
        <v>pauš.</v>
      </c>
      <c r="E92" s="559"/>
      <c r="F92" s="560"/>
      <c r="G92" s="212"/>
      <c r="H92" s="162"/>
      <c r="I92" s="162"/>
      <c r="J92" s="162"/>
      <c r="K92" s="162"/>
      <c r="L92" s="162"/>
      <c r="M92" s="162"/>
      <c r="N92" s="162"/>
    </row>
    <row r="93" spans="1:14" ht="46.5" customHeight="1" thickBot="1">
      <c r="A93" s="206">
        <f t="shared" si="2"/>
        <v>15</v>
      </c>
      <c r="B93" s="219" t="s">
        <v>225</v>
      </c>
      <c r="C93" s="217" t="s">
        <v>131</v>
      </c>
      <c r="D93" s="344" t="str">
        <f t="shared" si="3"/>
        <v>pauš.</v>
      </c>
      <c r="E93" s="559"/>
      <c r="F93" s="560"/>
      <c r="G93" s="162"/>
      <c r="H93" s="162"/>
      <c r="I93" s="162"/>
      <c r="J93" s="162"/>
      <c r="K93" s="162"/>
      <c r="L93" s="162"/>
      <c r="M93" s="162"/>
      <c r="N93" s="162"/>
    </row>
    <row r="94" spans="1:14" ht="33" customHeight="1" thickBot="1">
      <c r="A94" s="206">
        <f t="shared" si="2"/>
        <v>16</v>
      </c>
      <c r="B94" s="195" t="s">
        <v>226</v>
      </c>
      <c r="C94" s="183" t="s">
        <v>246</v>
      </c>
      <c r="D94" s="344" t="s">
        <v>547</v>
      </c>
      <c r="E94" s="559"/>
      <c r="F94" s="560"/>
      <c r="G94" s="208"/>
      <c r="H94" s="162"/>
      <c r="I94" s="162"/>
      <c r="J94" s="162"/>
      <c r="K94" s="162"/>
      <c r="L94" s="162"/>
      <c r="M94" s="162"/>
      <c r="N94" s="162"/>
    </row>
    <row r="95" spans="1:14" ht="34.5" customHeight="1" thickBot="1">
      <c r="A95" s="206">
        <f t="shared" si="2"/>
        <v>17</v>
      </c>
      <c r="B95" s="195" t="s">
        <v>227</v>
      </c>
      <c r="C95" s="183" t="s">
        <v>246</v>
      </c>
      <c r="D95" s="344" t="str">
        <f t="shared" si="3"/>
        <v>pauš.</v>
      </c>
      <c r="E95" s="559"/>
      <c r="F95" s="560"/>
      <c r="G95" s="208"/>
      <c r="H95" s="162"/>
      <c r="I95" s="162"/>
      <c r="J95" s="162"/>
      <c r="K95" s="162"/>
      <c r="L95" s="162"/>
      <c r="M95" s="162"/>
      <c r="N95" s="162"/>
    </row>
    <row r="96" spans="1:14" ht="18.75" customHeight="1" thickBot="1">
      <c r="A96" s="206">
        <f t="shared" si="2"/>
        <v>18</v>
      </c>
      <c r="B96" s="195" t="s">
        <v>228</v>
      </c>
      <c r="C96" s="183" t="s">
        <v>246</v>
      </c>
      <c r="D96" s="344" t="str">
        <f t="shared" si="3"/>
        <v>pauš.</v>
      </c>
      <c r="E96" s="559"/>
      <c r="F96" s="560"/>
      <c r="G96" s="208"/>
      <c r="H96" s="162"/>
      <c r="I96" s="162"/>
      <c r="J96" s="162"/>
      <c r="K96" s="162"/>
      <c r="L96" s="162"/>
      <c r="M96" s="162"/>
      <c r="N96" s="162"/>
    </row>
    <row r="97" spans="1:14" ht="16.5" customHeight="1" thickBot="1">
      <c r="A97" s="206">
        <f t="shared" si="2"/>
        <v>19</v>
      </c>
      <c r="B97" s="195" t="s">
        <v>181</v>
      </c>
      <c r="C97" s="183" t="s">
        <v>246</v>
      </c>
      <c r="D97" s="344" t="s">
        <v>547</v>
      </c>
      <c r="E97" s="559"/>
      <c r="F97" s="560"/>
      <c r="G97" s="208"/>
      <c r="H97" s="162"/>
      <c r="I97" s="162"/>
      <c r="J97" s="162"/>
      <c r="K97" s="162"/>
      <c r="L97" s="162"/>
      <c r="M97" s="162"/>
      <c r="N97" s="162"/>
    </row>
    <row r="98" spans="1:14" ht="16.5" customHeight="1" thickBot="1">
      <c r="A98" s="206">
        <f t="shared" si="2"/>
        <v>20</v>
      </c>
      <c r="B98" s="195" t="s">
        <v>231</v>
      </c>
      <c r="C98" s="183" t="s">
        <v>246</v>
      </c>
      <c r="D98" s="344" t="str">
        <f t="shared" si="3"/>
        <v>pauš.</v>
      </c>
      <c r="E98" s="559"/>
      <c r="F98" s="560"/>
      <c r="G98" s="208"/>
      <c r="H98" s="162"/>
      <c r="I98" s="162"/>
      <c r="J98" s="162"/>
      <c r="K98" s="162"/>
      <c r="L98" s="162"/>
      <c r="M98" s="162"/>
      <c r="N98" s="162"/>
    </row>
    <row r="99" spans="1:14" ht="14.65" thickBot="1">
      <c r="A99" s="553" t="s">
        <v>230</v>
      </c>
      <c r="B99" s="554"/>
      <c r="C99" s="202"/>
      <c r="D99" s="203"/>
      <c r="E99" s="566">
        <f>SUM(F76:F98)</f>
        <v>0</v>
      </c>
      <c r="F99" s="611"/>
      <c r="G99" s="162"/>
      <c r="H99" s="162"/>
      <c r="I99" s="162"/>
      <c r="J99" s="162"/>
      <c r="K99" s="162"/>
      <c r="L99" s="162"/>
      <c r="M99" s="162"/>
      <c r="N99" s="162"/>
    </row>
    <row r="100" spans="1:14" ht="16.149999999999999" thickTop="1" thickBot="1">
      <c r="A100" s="191" t="s">
        <v>129</v>
      </c>
      <c r="B100" s="499" t="s">
        <v>233</v>
      </c>
      <c r="C100" s="500"/>
      <c r="D100" s="500"/>
      <c r="E100" s="500"/>
      <c r="F100" s="501"/>
      <c r="G100" s="162"/>
      <c r="H100" s="162"/>
      <c r="I100" s="162"/>
      <c r="J100" s="162"/>
      <c r="K100" s="162"/>
      <c r="L100" s="162"/>
      <c r="M100" s="162"/>
      <c r="N100" s="162"/>
    </row>
    <row r="101" spans="1:14" ht="35.25" customHeight="1" thickTop="1" thickBot="1">
      <c r="A101" s="548" t="s">
        <v>234</v>
      </c>
      <c r="B101" s="549"/>
      <c r="C101" s="549"/>
      <c r="D101" s="549"/>
      <c r="E101" s="549"/>
      <c r="F101" s="550"/>
      <c r="G101" s="162"/>
      <c r="H101" s="162"/>
      <c r="I101" s="162"/>
      <c r="J101" s="162"/>
      <c r="K101" s="162"/>
      <c r="L101" s="162"/>
      <c r="M101" s="162"/>
      <c r="N101" s="162"/>
    </row>
    <row r="102" spans="1:14" ht="35.25" customHeight="1" thickTop="1" thickBot="1">
      <c r="A102" s="494" t="s">
        <v>194</v>
      </c>
      <c r="B102" s="495"/>
      <c r="C102" s="495"/>
      <c r="D102" s="495"/>
      <c r="E102" s="495"/>
      <c r="F102" s="496"/>
      <c r="G102" s="162"/>
      <c r="H102" s="162"/>
      <c r="I102" s="162"/>
      <c r="J102" s="162"/>
      <c r="K102" s="162"/>
      <c r="L102" s="162"/>
      <c r="M102" s="162"/>
      <c r="N102" s="162"/>
    </row>
    <row r="103" spans="1:14" ht="162" customHeight="1" thickTop="1" thickBot="1">
      <c r="A103" s="206">
        <v>1</v>
      </c>
      <c r="B103" s="220" t="s">
        <v>237</v>
      </c>
      <c r="C103" s="183" t="s">
        <v>131</v>
      </c>
      <c r="D103" s="329" t="s">
        <v>547</v>
      </c>
      <c r="E103" s="589"/>
      <c r="F103" s="590"/>
      <c r="G103" s="208"/>
      <c r="H103" s="162"/>
      <c r="I103" s="162"/>
      <c r="J103" s="162"/>
      <c r="K103" s="162"/>
      <c r="L103" s="162"/>
      <c r="M103" s="162"/>
      <c r="N103" s="162"/>
    </row>
    <row r="104" spans="1:14" ht="33.75" customHeight="1" thickBot="1">
      <c r="A104" s="206">
        <v>2</v>
      </c>
      <c r="B104" s="195" t="s">
        <v>239</v>
      </c>
      <c r="C104" s="183" t="s">
        <v>131</v>
      </c>
      <c r="D104" s="329" t="s">
        <v>547</v>
      </c>
      <c r="E104" s="605"/>
      <c r="F104" s="606"/>
      <c r="G104" s="208"/>
      <c r="H104" s="162"/>
      <c r="I104" s="162"/>
      <c r="J104" s="162"/>
      <c r="K104" s="162"/>
      <c r="L104" s="162"/>
      <c r="M104" s="162"/>
      <c r="N104" s="162"/>
    </row>
    <row r="105" spans="1:14" ht="37.5" customHeight="1" thickTop="1" thickBot="1">
      <c r="A105" s="494" t="s">
        <v>174</v>
      </c>
      <c r="B105" s="495"/>
      <c r="C105" s="495"/>
      <c r="D105" s="495"/>
      <c r="E105" s="495"/>
      <c r="F105" s="496"/>
      <c r="G105" s="208"/>
      <c r="H105" s="162"/>
      <c r="I105" s="162"/>
      <c r="J105" s="162"/>
      <c r="K105" s="162"/>
      <c r="L105" s="162"/>
      <c r="M105" s="162"/>
      <c r="N105" s="162"/>
    </row>
    <row r="106" spans="1:14" ht="46.5" customHeight="1" thickTop="1" thickBot="1">
      <c r="A106" s="206">
        <v>3</v>
      </c>
      <c r="B106" s="221" t="s">
        <v>241</v>
      </c>
      <c r="C106" s="222" t="s">
        <v>131</v>
      </c>
      <c r="D106" s="345" t="str">
        <f>D103</f>
        <v>pauš.</v>
      </c>
      <c r="E106" s="607"/>
      <c r="F106" s="608"/>
      <c r="G106" s="208"/>
      <c r="H106" s="162"/>
      <c r="I106" s="162"/>
      <c r="J106" s="162"/>
      <c r="K106" s="162"/>
      <c r="L106" s="162"/>
      <c r="M106" s="162"/>
      <c r="N106" s="162"/>
    </row>
    <row r="107" spans="1:14" ht="46.5" customHeight="1" thickBot="1">
      <c r="A107" s="206">
        <v>4</v>
      </c>
      <c r="B107" s="221" t="s">
        <v>243</v>
      </c>
      <c r="C107" s="222" t="s">
        <v>131</v>
      </c>
      <c r="D107" s="222" t="s">
        <v>547</v>
      </c>
      <c r="E107" s="609"/>
      <c r="F107" s="610"/>
      <c r="G107" s="208"/>
      <c r="H107" s="162"/>
      <c r="I107" s="162"/>
      <c r="J107" s="162"/>
      <c r="K107" s="162"/>
      <c r="L107" s="162"/>
      <c r="M107" s="162"/>
      <c r="N107" s="162"/>
    </row>
    <row r="108" spans="1:14" ht="28.5" customHeight="1" thickBot="1">
      <c r="A108" s="206">
        <f t="shared" ref="A108:A112" si="4">A107+1</f>
        <v>5</v>
      </c>
      <c r="B108" s="221" t="s">
        <v>226</v>
      </c>
      <c r="C108" s="222" t="s">
        <v>246</v>
      </c>
      <c r="D108" s="222" t="s">
        <v>547</v>
      </c>
      <c r="E108" s="609"/>
      <c r="F108" s="610"/>
      <c r="G108" s="208"/>
      <c r="H108" s="162"/>
      <c r="I108" s="162"/>
      <c r="J108" s="162"/>
      <c r="K108" s="162"/>
      <c r="L108" s="162"/>
      <c r="M108" s="162"/>
      <c r="N108" s="162"/>
    </row>
    <row r="109" spans="1:14" ht="29.25" customHeight="1" thickBot="1">
      <c r="A109" s="206">
        <f t="shared" si="4"/>
        <v>6</v>
      </c>
      <c r="B109" s="221" t="s">
        <v>227</v>
      </c>
      <c r="C109" s="222" t="s">
        <v>246</v>
      </c>
      <c r="D109" s="222" t="s">
        <v>547</v>
      </c>
      <c r="E109" s="609"/>
      <c r="F109" s="610"/>
      <c r="G109" s="208"/>
      <c r="H109" s="162"/>
      <c r="I109" s="162"/>
      <c r="J109" s="162"/>
      <c r="K109" s="162"/>
      <c r="L109" s="162"/>
      <c r="M109" s="162"/>
      <c r="N109" s="162"/>
    </row>
    <row r="110" spans="1:14" ht="24.75" customHeight="1" thickBot="1">
      <c r="A110" s="206">
        <f t="shared" si="4"/>
        <v>7</v>
      </c>
      <c r="B110" s="221" t="s">
        <v>244</v>
      </c>
      <c r="C110" s="222" t="s">
        <v>246</v>
      </c>
      <c r="D110" s="222" t="s">
        <v>547</v>
      </c>
      <c r="E110" s="609"/>
      <c r="F110" s="610"/>
      <c r="G110" s="208"/>
      <c r="H110" s="162"/>
      <c r="I110" s="162"/>
      <c r="J110" s="162"/>
      <c r="K110" s="162"/>
      <c r="L110" s="162"/>
      <c r="M110" s="162"/>
      <c r="N110" s="162"/>
    </row>
    <row r="111" spans="1:14" ht="27" customHeight="1" thickBot="1">
      <c r="A111" s="206">
        <f t="shared" si="4"/>
        <v>8</v>
      </c>
      <c r="B111" s="221" t="s">
        <v>181</v>
      </c>
      <c r="C111" s="222" t="s">
        <v>246</v>
      </c>
      <c r="D111" s="222" t="s">
        <v>547</v>
      </c>
      <c r="E111" s="609"/>
      <c r="F111" s="610"/>
      <c r="G111" s="208"/>
      <c r="H111" s="162"/>
      <c r="I111" s="162"/>
      <c r="J111" s="162"/>
      <c r="K111" s="162"/>
      <c r="L111" s="162"/>
      <c r="M111" s="162"/>
      <c r="N111" s="162"/>
    </row>
    <row r="112" spans="1:14" ht="31.5" customHeight="1" thickBot="1">
      <c r="A112" s="206">
        <f t="shared" si="4"/>
        <v>9</v>
      </c>
      <c r="B112" s="221" t="s">
        <v>231</v>
      </c>
      <c r="C112" s="222" t="s">
        <v>246</v>
      </c>
      <c r="D112" s="222" t="s">
        <v>547</v>
      </c>
      <c r="E112" s="609"/>
      <c r="F112" s="610"/>
      <c r="G112" s="208"/>
      <c r="H112" s="162"/>
      <c r="I112" s="162"/>
      <c r="J112" s="162"/>
      <c r="K112" s="162"/>
      <c r="L112" s="162"/>
      <c r="M112" s="162"/>
      <c r="N112" s="162"/>
    </row>
    <row r="113" spans="1:14" ht="31.5" customHeight="1" thickBot="1">
      <c r="A113" s="553" t="s">
        <v>245</v>
      </c>
      <c r="B113" s="554"/>
      <c r="C113" s="202"/>
      <c r="D113" s="203"/>
      <c r="E113" s="566">
        <f>SUM(F103:F112)</f>
        <v>0</v>
      </c>
      <c r="F113" s="567"/>
      <c r="G113" s="162"/>
      <c r="H113" s="162"/>
      <c r="I113" s="162"/>
      <c r="J113" s="162"/>
      <c r="K113" s="162"/>
      <c r="L113" s="162"/>
      <c r="M113" s="162"/>
      <c r="N113" s="162"/>
    </row>
    <row r="114" spans="1:14" ht="16.149999999999999" thickTop="1" thickBot="1">
      <c r="A114" s="191" t="s">
        <v>248</v>
      </c>
      <c r="B114" s="499" t="s">
        <v>383</v>
      </c>
      <c r="C114" s="500"/>
      <c r="D114" s="500"/>
      <c r="E114" s="500"/>
      <c r="F114" s="501"/>
      <c r="G114" s="162"/>
      <c r="H114" s="162"/>
      <c r="I114" s="162"/>
      <c r="J114" s="162"/>
      <c r="K114" s="162"/>
      <c r="L114" s="162"/>
      <c r="M114" s="162"/>
      <c r="N114" s="162"/>
    </row>
    <row r="115" spans="1:14" ht="36" customHeight="1" thickTop="1" thickBot="1">
      <c r="A115" s="548" t="s">
        <v>384</v>
      </c>
      <c r="B115" s="549"/>
      <c r="C115" s="549"/>
      <c r="D115" s="549"/>
      <c r="E115" s="549"/>
      <c r="F115" s="550"/>
      <c r="G115" s="223"/>
      <c r="H115" s="223"/>
      <c r="I115" s="223"/>
      <c r="J115" s="223"/>
      <c r="K115" s="223"/>
      <c r="L115" s="223"/>
      <c r="M115" s="223"/>
      <c r="N115" s="223"/>
    </row>
    <row r="116" spans="1:14" ht="38.25" customHeight="1" thickTop="1" thickBot="1">
      <c r="A116" s="494" t="s">
        <v>194</v>
      </c>
      <c r="B116" s="495"/>
      <c r="C116" s="495"/>
      <c r="D116" s="495"/>
      <c r="E116" s="495"/>
      <c r="F116" s="496"/>
    </row>
    <row r="117" spans="1:14" ht="41.25" thickTop="1" thickBot="1">
      <c r="A117" s="206">
        <v>1</v>
      </c>
      <c r="B117" s="178" t="s">
        <v>396</v>
      </c>
      <c r="C117" s="183" t="s">
        <v>131</v>
      </c>
      <c r="D117" s="329" t="s">
        <v>547</v>
      </c>
      <c r="E117" s="589"/>
      <c r="F117" s="590"/>
    </row>
    <row r="118" spans="1:14" ht="36.75" customHeight="1">
      <c r="A118" s="543">
        <f>A117+1</f>
        <v>2</v>
      </c>
      <c r="B118" s="198" t="s">
        <v>397</v>
      </c>
      <c r="C118" s="537" t="s">
        <v>131</v>
      </c>
      <c r="D118" s="540" t="s">
        <v>547</v>
      </c>
      <c r="E118" s="612"/>
      <c r="F118" s="613"/>
    </row>
    <row r="119" spans="1:14" ht="27">
      <c r="A119" s="544"/>
      <c r="B119" s="172" t="s">
        <v>398</v>
      </c>
      <c r="C119" s="538"/>
      <c r="D119" s="541"/>
      <c r="E119" s="614"/>
      <c r="F119" s="615"/>
    </row>
    <row r="120" spans="1:14">
      <c r="A120" s="544"/>
      <c r="B120" s="172" t="s">
        <v>399</v>
      </c>
      <c r="C120" s="538"/>
      <c r="D120" s="541"/>
      <c r="E120" s="614"/>
      <c r="F120" s="615"/>
    </row>
    <row r="121" spans="1:14" ht="14.25" customHeight="1">
      <c r="A121" s="544"/>
      <c r="B121" s="172" t="s">
        <v>400</v>
      </c>
      <c r="C121" s="538"/>
      <c r="D121" s="541"/>
      <c r="E121" s="614"/>
      <c r="F121" s="615"/>
    </row>
    <row r="122" spans="1:14" ht="22.5" customHeight="1" thickBot="1">
      <c r="A122" s="545"/>
      <c r="B122" s="173" t="s">
        <v>401</v>
      </c>
      <c r="C122" s="539"/>
      <c r="D122" s="542"/>
      <c r="E122" s="616"/>
      <c r="F122" s="617"/>
    </row>
    <row r="123" spans="1:14" ht="42" customHeight="1" thickBot="1">
      <c r="A123" s="206">
        <f>A118+1</f>
        <v>3</v>
      </c>
      <c r="B123" s="178" t="s">
        <v>216</v>
      </c>
      <c r="C123" s="183" t="s">
        <v>131</v>
      </c>
      <c r="D123" s="329" t="s">
        <v>547</v>
      </c>
      <c r="E123" s="618"/>
      <c r="F123" s="619"/>
    </row>
    <row r="124" spans="1:14" ht="170.25" customHeight="1" thickBot="1">
      <c r="A124" s="206">
        <v>4</v>
      </c>
      <c r="B124" s="49" t="s">
        <v>406</v>
      </c>
      <c r="C124" s="183" t="s">
        <v>131</v>
      </c>
      <c r="D124" s="329" t="s">
        <v>547</v>
      </c>
      <c r="E124" s="618"/>
      <c r="F124" s="619"/>
    </row>
    <row r="125" spans="1:14" ht="314.25" customHeight="1" thickBot="1">
      <c r="A125" s="206">
        <f t="shared" ref="A125:A126" si="5">A124+1</f>
        <v>5</v>
      </c>
      <c r="B125" s="49" t="s">
        <v>419</v>
      </c>
      <c r="C125" s="183" t="s">
        <v>131</v>
      </c>
      <c r="D125" s="329" t="s">
        <v>547</v>
      </c>
      <c r="E125" s="620"/>
      <c r="F125" s="621"/>
    </row>
    <row r="126" spans="1:14" ht="13.9" thickTop="1">
      <c r="A126" s="543">
        <f t="shared" si="5"/>
        <v>6</v>
      </c>
      <c r="B126" s="114" t="s">
        <v>420</v>
      </c>
      <c r="C126" s="199"/>
      <c r="D126" s="341"/>
      <c r="E126" s="521"/>
      <c r="F126" s="522"/>
    </row>
    <row r="127" spans="1:14">
      <c r="A127" s="544"/>
      <c r="B127" s="115" t="s">
        <v>421</v>
      </c>
      <c r="C127" s="200" t="s">
        <v>133</v>
      </c>
      <c r="D127" s="342" t="s">
        <v>547</v>
      </c>
      <c r="E127" s="510"/>
      <c r="F127" s="511"/>
    </row>
    <row r="128" spans="1:14">
      <c r="A128" s="544"/>
      <c r="B128" s="115" t="s">
        <v>422</v>
      </c>
      <c r="C128" s="200" t="s">
        <v>133</v>
      </c>
      <c r="D128" s="342" t="s">
        <v>547</v>
      </c>
      <c r="E128" s="510"/>
      <c r="F128" s="511"/>
    </row>
    <row r="129" spans="1:6">
      <c r="A129" s="544"/>
      <c r="B129" s="115" t="s">
        <v>423</v>
      </c>
      <c r="C129" s="200" t="s">
        <v>133</v>
      </c>
      <c r="D129" s="342" t="s">
        <v>547</v>
      </c>
      <c r="E129" s="510"/>
      <c r="F129" s="511"/>
    </row>
    <row r="130" spans="1:6" ht="15.75" customHeight="1" thickBot="1">
      <c r="A130" s="545"/>
      <c r="B130" s="116" t="s">
        <v>425</v>
      </c>
      <c r="C130" s="183" t="s">
        <v>133</v>
      </c>
      <c r="D130" s="342" t="s">
        <v>547</v>
      </c>
      <c r="E130" s="620"/>
      <c r="F130" s="621"/>
    </row>
    <row r="131" spans="1:6" ht="30" customHeight="1" thickTop="1" thickBot="1">
      <c r="A131" s="494" t="s">
        <v>174</v>
      </c>
      <c r="B131" s="495"/>
      <c r="C131" s="495"/>
      <c r="D131" s="495"/>
      <c r="E131" s="495"/>
      <c r="F131" s="496"/>
    </row>
    <row r="132" spans="1:6" ht="33" customHeight="1" thickTop="1" thickBot="1">
      <c r="A132" s="225">
        <v>7</v>
      </c>
      <c r="B132" s="119" t="s">
        <v>220</v>
      </c>
      <c r="C132" s="188" t="s">
        <v>133</v>
      </c>
      <c r="D132" s="346" t="s">
        <v>547</v>
      </c>
      <c r="E132" s="589"/>
      <c r="F132" s="590"/>
    </row>
    <row r="133" spans="1:6" ht="31.5" customHeight="1" thickBot="1">
      <c r="A133" s="226">
        <f>A132+1</f>
        <v>8</v>
      </c>
      <c r="B133" s="112" t="s">
        <v>429</v>
      </c>
      <c r="C133" s="185" t="s">
        <v>131</v>
      </c>
      <c r="D133" s="343" t="str">
        <f>D117</f>
        <v>pauš.</v>
      </c>
      <c r="E133" s="529"/>
      <c r="F133" s="530"/>
    </row>
    <row r="134" spans="1:6" ht="27.4" thickBot="1">
      <c r="A134" s="226">
        <f t="shared" ref="A134:A141" si="6">A133+1</f>
        <v>9</v>
      </c>
      <c r="B134" s="112" t="s">
        <v>430</v>
      </c>
      <c r="C134" s="185" t="s">
        <v>131</v>
      </c>
      <c r="D134" s="343" t="str">
        <f>D118</f>
        <v>pauš.</v>
      </c>
      <c r="E134" s="529"/>
      <c r="F134" s="530"/>
    </row>
    <row r="135" spans="1:6" ht="27.4" thickBot="1">
      <c r="A135" s="226">
        <f t="shared" si="6"/>
        <v>10</v>
      </c>
      <c r="B135" s="112" t="s">
        <v>431</v>
      </c>
      <c r="C135" s="185" t="s">
        <v>131</v>
      </c>
      <c r="D135" s="343" t="str">
        <f>D123</f>
        <v>pauš.</v>
      </c>
      <c r="E135" s="529"/>
      <c r="F135" s="530"/>
    </row>
    <row r="136" spans="1:6" ht="27.4" thickBot="1">
      <c r="A136" s="226">
        <v>11</v>
      </c>
      <c r="B136" s="112" t="s">
        <v>437</v>
      </c>
      <c r="C136" s="185" t="s">
        <v>131</v>
      </c>
      <c r="D136" s="343" t="str">
        <f>D125</f>
        <v>pauš.</v>
      </c>
      <c r="E136" s="529"/>
      <c r="F136" s="530"/>
    </row>
    <row r="137" spans="1:6" ht="27.4" thickBot="1">
      <c r="A137" s="226">
        <f t="shared" si="6"/>
        <v>12</v>
      </c>
      <c r="B137" s="112" t="s">
        <v>226</v>
      </c>
      <c r="C137" s="185" t="s">
        <v>246</v>
      </c>
      <c r="D137" s="343" t="s">
        <v>547</v>
      </c>
      <c r="E137" s="529"/>
      <c r="F137" s="530"/>
    </row>
    <row r="138" spans="1:6" ht="27.4" thickBot="1">
      <c r="A138" s="226">
        <f t="shared" si="6"/>
        <v>13</v>
      </c>
      <c r="B138" s="112" t="s">
        <v>438</v>
      </c>
      <c r="C138" s="185" t="s">
        <v>246</v>
      </c>
      <c r="D138" s="343" t="str">
        <f t="shared" ref="D138:D141" si="7">D127</f>
        <v>pauš.</v>
      </c>
      <c r="E138" s="529"/>
      <c r="F138" s="530"/>
    </row>
    <row r="139" spans="1:6" ht="13.9" thickBot="1">
      <c r="A139" s="226">
        <f t="shared" si="6"/>
        <v>14</v>
      </c>
      <c r="B139" s="112" t="s">
        <v>228</v>
      </c>
      <c r="C139" s="185" t="s">
        <v>246</v>
      </c>
      <c r="D139" s="343" t="str">
        <f t="shared" si="7"/>
        <v>pauš.</v>
      </c>
      <c r="E139" s="529"/>
      <c r="F139" s="530"/>
    </row>
    <row r="140" spans="1:6" ht="13.9" thickBot="1">
      <c r="A140" s="226">
        <f t="shared" si="6"/>
        <v>15</v>
      </c>
      <c r="B140" s="112" t="s">
        <v>181</v>
      </c>
      <c r="C140" s="185" t="s">
        <v>246</v>
      </c>
      <c r="D140" s="343" t="str">
        <f t="shared" si="7"/>
        <v>pauš.</v>
      </c>
      <c r="E140" s="529"/>
      <c r="F140" s="530"/>
    </row>
    <row r="141" spans="1:6" ht="17.25" customHeight="1" thickBot="1">
      <c r="A141" s="226">
        <f t="shared" si="6"/>
        <v>16</v>
      </c>
      <c r="B141" s="112" t="s">
        <v>231</v>
      </c>
      <c r="C141" s="185" t="s">
        <v>246</v>
      </c>
      <c r="D141" s="343" t="str">
        <f t="shared" si="7"/>
        <v>pauš.</v>
      </c>
      <c r="E141" s="529"/>
      <c r="F141" s="530"/>
    </row>
    <row r="142" spans="1:6" ht="32.25" customHeight="1" thickBot="1">
      <c r="A142" s="553" t="s">
        <v>439</v>
      </c>
      <c r="B142" s="554"/>
      <c r="C142" s="202"/>
      <c r="D142" s="203"/>
      <c r="E142" s="566">
        <f>SUM(F115:F141)</f>
        <v>0</v>
      </c>
      <c r="F142" s="567"/>
    </row>
    <row r="143" spans="1:6" ht="15.75" thickTop="1" thickBot="1">
      <c r="A143" s="191" t="s">
        <v>249</v>
      </c>
      <c r="B143" s="499" t="s">
        <v>440</v>
      </c>
      <c r="C143" s="500"/>
      <c r="D143" s="500"/>
      <c r="E143" s="500"/>
      <c r="F143" s="501"/>
    </row>
    <row r="144" spans="1:6" ht="32.25" customHeight="1" thickTop="1" thickBot="1">
      <c r="A144" s="548" t="s">
        <v>441</v>
      </c>
      <c r="B144" s="549"/>
      <c r="C144" s="549"/>
      <c r="D144" s="549"/>
      <c r="E144" s="549"/>
      <c r="F144" s="550"/>
    </row>
    <row r="145" spans="1:6" ht="32.25" customHeight="1" thickTop="1" thickBot="1">
      <c r="A145" s="494" t="s">
        <v>194</v>
      </c>
      <c r="B145" s="495"/>
      <c r="C145" s="495"/>
      <c r="D145" s="495"/>
      <c r="E145" s="495"/>
      <c r="F145" s="496"/>
    </row>
    <row r="146" spans="1:6" ht="380.25" customHeight="1" thickTop="1" thickBot="1">
      <c r="A146" s="206">
        <v>1</v>
      </c>
      <c r="B146" s="227" t="s">
        <v>442</v>
      </c>
      <c r="C146" s="228" t="s">
        <v>131</v>
      </c>
      <c r="D146" s="329" t="s">
        <v>547</v>
      </c>
      <c r="E146" s="570"/>
      <c r="F146" s="571"/>
    </row>
    <row r="147" spans="1:6" ht="54.4" thickBot="1">
      <c r="A147" s="206">
        <f t="shared" ref="A147:A150" si="8">A146+1</f>
        <v>2</v>
      </c>
      <c r="B147" s="178" t="s">
        <v>443</v>
      </c>
      <c r="C147" s="185" t="s">
        <v>131</v>
      </c>
      <c r="D147" s="329" t="s">
        <v>547</v>
      </c>
      <c r="E147" s="568"/>
      <c r="F147" s="569"/>
    </row>
    <row r="148" spans="1:6" ht="118.5" customHeight="1" thickBot="1">
      <c r="A148" s="206">
        <f t="shared" si="8"/>
        <v>3</v>
      </c>
      <c r="B148" s="178" t="s">
        <v>444</v>
      </c>
      <c r="C148" s="185" t="s">
        <v>131</v>
      </c>
      <c r="D148" s="329" t="s">
        <v>547</v>
      </c>
      <c r="E148" s="529"/>
      <c r="F148" s="530"/>
    </row>
    <row r="149" spans="1:6" ht="105.75" customHeight="1" thickBot="1">
      <c r="A149" s="206">
        <f t="shared" si="8"/>
        <v>4</v>
      </c>
      <c r="B149" s="178" t="s">
        <v>445</v>
      </c>
      <c r="C149" s="185" t="s">
        <v>131</v>
      </c>
      <c r="D149" s="329" t="s">
        <v>547</v>
      </c>
      <c r="E149" s="568"/>
      <c r="F149" s="569"/>
    </row>
    <row r="150" spans="1:6" ht="42.75" customHeight="1" thickBot="1">
      <c r="A150" s="206">
        <f t="shared" si="8"/>
        <v>5</v>
      </c>
      <c r="B150" s="50" t="s">
        <v>446</v>
      </c>
      <c r="C150" s="185" t="s">
        <v>131</v>
      </c>
      <c r="D150" s="329" t="s">
        <v>547</v>
      </c>
      <c r="E150" s="568"/>
      <c r="F150" s="569"/>
    </row>
    <row r="151" spans="1:6" ht="13.9" hidden="1" thickBot="1">
      <c r="A151" s="206" t="e">
        <f>#REF!+1</f>
        <v>#REF!</v>
      </c>
      <c r="B151" s="178"/>
      <c r="C151" s="228"/>
      <c r="D151" s="329"/>
      <c r="E151" s="224">
        <v>3500</v>
      </c>
      <c r="F151" s="207">
        <f t="shared" ref="F151" si="9">D151*E151</f>
        <v>0</v>
      </c>
    </row>
    <row r="152" spans="1:6" ht="39" customHeight="1" thickTop="1" thickBot="1">
      <c r="A152" s="494" t="s">
        <v>174</v>
      </c>
      <c r="B152" s="495"/>
      <c r="C152" s="495"/>
      <c r="D152" s="495"/>
      <c r="E152" s="495"/>
      <c r="F152" s="496"/>
    </row>
    <row r="153" spans="1:6" ht="27.75" thickTop="1" thickBot="1">
      <c r="A153" s="206">
        <v>6</v>
      </c>
      <c r="B153" s="178" t="s">
        <v>455</v>
      </c>
      <c r="C153" s="228" t="s">
        <v>131</v>
      </c>
      <c r="D153" s="329" t="s">
        <v>547</v>
      </c>
      <c r="E153" s="570"/>
      <c r="F153" s="571"/>
    </row>
    <row r="154" spans="1:6" ht="53.25" customHeight="1" thickBot="1">
      <c r="A154" s="206">
        <f>A153+1</f>
        <v>7</v>
      </c>
      <c r="B154" s="178" t="s">
        <v>456</v>
      </c>
      <c r="C154" s="228" t="s">
        <v>131</v>
      </c>
      <c r="D154" s="329" t="str">
        <f>D147</f>
        <v>pauš.</v>
      </c>
      <c r="E154" s="572"/>
      <c r="F154" s="573"/>
    </row>
    <row r="155" spans="1:6" ht="54.4" thickBot="1">
      <c r="A155" s="206">
        <f t="shared" ref="A155:A162" si="10">A154+1</f>
        <v>8</v>
      </c>
      <c r="B155" s="178" t="s">
        <v>457</v>
      </c>
      <c r="C155" s="228" t="s">
        <v>131</v>
      </c>
      <c r="D155" s="329" t="str">
        <f>D148</f>
        <v>pauš.</v>
      </c>
      <c r="E155" s="572"/>
      <c r="F155" s="573"/>
    </row>
    <row r="156" spans="1:6" ht="40.9" thickBot="1">
      <c r="A156" s="206">
        <f t="shared" si="10"/>
        <v>9</v>
      </c>
      <c r="B156" s="178" t="s">
        <v>458</v>
      </c>
      <c r="C156" s="228" t="s">
        <v>131</v>
      </c>
      <c r="D156" s="329" t="str">
        <f>D149</f>
        <v>pauš.</v>
      </c>
      <c r="E156" s="572"/>
      <c r="F156" s="573"/>
    </row>
    <row r="157" spans="1:6" ht="27.4" thickBot="1">
      <c r="A157" s="206">
        <f t="shared" si="10"/>
        <v>10</v>
      </c>
      <c r="B157" s="178" t="s">
        <v>459</v>
      </c>
      <c r="C157" s="228" t="s">
        <v>131</v>
      </c>
      <c r="D157" s="329" t="str">
        <f>D150</f>
        <v>pauš.</v>
      </c>
      <c r="E157" s="572"/>
      <c r="F157" s="573"/>
    </row>
    <row r="158" spans="1:6" ht="27.4" thickBot="1">
      <c r="A158" s="206">
        <f t="shared" si="10"/>
        <v>11</v>
      </c>
      <c r="B158" s="178" t="s">
        <v>226</v>
      </c>
      <c r="C158" s="185" t="s">
        <v>246</v>
      </c>
      <c r="D158" s="329" t="s">
        <v>547</v>
      </c>
      <c r="E158" s="572"/>
      <c r="F158" s="573"/>
    </row>
    <row r="159" spans="1:6" ht="27.4" thickBot="1">
      <c r="A159" s="206">
        <f t="shared" si="10"/>
        <v>12</v>
      </c>
      <c r="B159" s="178" t="s">
        <v>227</v>
      </c>
      <c r="C159" s="185" t="s">
        <v>246</v>
      </c>
      <c r="D159" s="329" t="s">
        <v>547</v>
      </c>
      <c r="E159" s="572"/>
      <c r="F159" s="573"/>
    </row>
    <row r="160" spans="1:6" ht="13.9" thickBot="1">
      <c r="A160" s="206">
        <f t="shared" si="10"/>
        <v>13</v>
      </c>
      <c r="B160" s="178" t="s">
        <v>244</v>
      </c>
      <c r="C160" s="228" t="s">
        <v>246</v>
      </c>
      <c r="D160" s="329" t="str">
        <f t="shared" ref="D160:D162" si="11">D153</f>
        <v>pauš.</v>
      </c>
      <c r="E160" s="572"/>
      <c r="F160" s="573"/>
    </row>
    <row r="161" spans="1:6" ht="13.9" thickBot="1">
      <c r="A161" s="206">
        <f t="shared" si="10"/>
        <v>14</v>
      </c>
      <c r="B161" s="178" t="s">
        <v>181</v>
      </c>
      <c r="C161" s="185" t="s">
        <v>246</v>
      </c>
      <c r="D161" s="329" t="str">
        <f t="shared" si="11"/>
        <v>pauš.</v>
      </c>
      <c r="E161" s="572"/>
      <c r="F161" s="573"/>
    </row>
    <row r="162" spans="1:6" ht="21" customHeight="1" thickBot="1">
      <c r="A162" s="206">
        <f t="shared" si="10"/>
        <v>15</v>
      </c>
      <c r="B162" s="178" t="s">
        <v>231</v>
      </c>
      <c r="C162" s="185" t="s">
        <v>246</v>
      </c>
      <c r="D162" s="329" t="str">
        <f t="shared" si="11"/>
        <v>pauš.</v>
      </c>
      <c r="E162" s="572"/>
      <c r="F162" s="573"/>
    </row>
    <row r="163" spans="1:6" s="125" customFormat="1" ht="29.25" customHeight="1" thickBot="1">
      <c r="A163" s="564" t="s">
        <v>464</v>
      </c>
      <c r="B163" s="565"/>
      <c r="C163" s="229"/>
      <c r="D163" s="230"/>
      <c r="E163" s="622">
        <f>SUM(F146:F162)</f>
        <v>0</v>
      </c>
      <c r="F163" s="623"/>
    </row>
    <row r="164" spans="1:6" ht="15.75" thickTop="1" thickBot="1">
      <c r="A164" s="191" t="s">
        <v>251</v>
      </c>
      <c r="B164" s="499" t="s">
        <v>471</v>
      </c>
      <c r="C164" s="500"/>
      <c r="D164" s="500"/>
      <c r="E164" s="500"/>
      <c r="F164" s="501"/>
    </row>
    <row r="165" spans="1:6" ht="33.75" customHeight="1" thickTop="1" thickBot="1">
      <c r="A165" s="548" t="s">
        <v>472</v>
      </c>
      <c r="B165" s="563"/>
      <c r="C165" s="549"/>
      <c r="D165" s="549"/>
      <c r="E165" s="549"/>
      <c r="F165" s="550"/>
    </row>
    <row r="166" spans="1:6" ht="29.25" customHeight="1" thickTop="1" thickBot="1">
      <c r="A166" s="494" t="s">
        <v>194</v>
      </c>
      <c r="B166" s="495"/>
      <c r="C166" s="495"/>
      <c r="D166" s="495"/>
      <c r="E166" s="495"/>
      <c r="F166" s="496"/>
    </row>
    <row r="167" spans="1:6" ht="45.75" customHeight="1" thickTop="1">
      <c r="A167" s="588">
        <v>1</v>
      </c>
      <c r="B167" s="198" t="s">
        <v>473</v>
      </c>
      <c r="C167" s="561" t="s">
        <v>246</v>
      </c>
      <c r="D167" s="562" t="s">
        <v>547</v>
      </c>
      <c r="E167" s="628"/>
      <c r="F167" s="629"/>
    </row>
    <row r="168" spans="1:6" ht="32.25" customHeight="1">
      <c r="A168" s="544"/>
      <c r="B168" s="172" t="s">
        <v>474</v>
      </c>
      <c r="C168" s="538"/>
      <c r="D168" s="541"/>
      <c r="E168" s="630"/>
      <c r="F168" s="631"/>
    </row>
    <row r="169" spans="1:6" ht="30.75" customHeight="1">
      <c r="A169" s="544"/>
      <c r="B169" s="172" t="s">
        <v>475</v>
      </c>
      <c r="C169" s="538"/>
      <c r="D169" s="541"/>
      <c r="E169" s="630"/>
      <c r="F169" s="631"/>
    </row>
    <row r="170" spans="1:6" ht="34.5" customHeight="1">
      <c r="A170" s="544"/>
      <c r="B170" s="172" t="s">
        <v>476</v>
      </c>
      <c r="C170" s="538"/>
      <c r="D170" s="541"/>
      <c r="E170" s="624"/>
      <c r="F170" s="625"/>
    </row>
    <row r="171" spans="1:6" ht="48" customHeight="1">
      <c r="A171" s="544"/>
      <c r="B171" s="172" t="s">
        <v>477</v>
      </c>
      <c r="C171" s="538"/>
      <c r="D171" s="541"/>
      <c r="E171" s="624"/>
      <c r="F171" s="625"/>
    </row>
    <row r="172" spans="1:6" ht="91.5" customHeight="1">
      <c r="A172" s="544"/>
      <c r="B172" s="172" t="s">
        <v>478</v>
      </c>
      <c r="C172" s="538"/>
      <c r="D172" s="541"/>
      <c r="E172" s="624"/>
      <c r="F172" s="625"/>
    </row>
    <row r="173" spans="1:6" ht="48" customHeight="1">
      <c r="A173" s="544"/>
      <c r="B173" s="172" t="s">
        <v>479</v>
      </c>
      <c r="C173" s="538"/>
      <c r="D173" s="541"/>
      <c r="E173" s="624"/>
      <c r="F173" s="625"/>
    </row>
    <row r="174" spans="1:6" ht="31.5" customHeight="1">
      <c r="A174" s="544"/>
      <c r="B174" s="172" t="s">
        <v>480</v>
      </c>
      <c r="C174" s="538"/>
      <c r="D174" s="541"/>
      <c r="E174" s="624"/>
      <c r="F174" s="625"/>
    </row>
    <row r="175" spans="1:6" ht="21.75" customHeight="1">
      <c r="A175" s="544"/>
      <c r="B175" s="172" t="s">
        <v>481</v>
      </c>
      <c r="C175" s="538"/>
      <c r="D175" s="541"/>
      <c r="E175" s="624"/>
      <c r="F175" s="625"/>
    </row>
    <row r="176" spans="1:6" ht="27.4" thickBot="1">
      <c r="A176" s="545"/>
      <c r="B176" s="173" t="s">
        <v>482</v>
      </c>
      <c r="C176" s="539"/>
      <c r="D176" s="542"/>
      <c r="E176" s="626"/>
      <c r="F176" s="627"/>
    </row>
    <row r="177" spans="1:6" ht="34.5" customHeight="1" thickBot="1">
      <c r="A177" s="206">
        <f>A167+1</f>
        <v>2</v>
      </c>
      <c r="B177" s="178" t="s">
        <v>483</v>
      </c>
      <c r="C177" s="185" t="s">
        <v>131</v>
      </c>
      <c r="D177" s="329" t="s">
        <v>547</v>
      </c>
      <c r="E177" s="568"/>
      <c r="F177" s="569"/>
    </row>
    <row r="178" spans="1:6" ht="26.25" customHeight="1" thickBot="1">
      <c r="A178" s="206">
        <f>A177+1</f>
        <v>3</v>
      </c>
      <c r="B178" s="178" t="s">
        <v>484</v>
      </c>
      <c r="C178" s="185" t="s">
        <v>131</v>
      </c>
      <c r="D178" s="329" t="s">
        <v>547</v>
      </c>
      <c r="E178" s="568"/>
      <c r="F178" s="569"/>
    </row>
    <row r="179" spans="1:6" ht="28.5" customHeight="1" thickBot="1">
      <c r="A179" s="206">
        <f t="shared" ref="A179:A191" si="12">A178+1</f>
        <v>4</v>
      </c>
      <c r="B179" s="178" t="s">
        <v>485</v>
      </c>
      <c r="C179" s="185" t="s">
        <v>131</v>
      </c>
      <c r="D179" s="329" t="s">
        <v>547</v>
      </c>
      <c r="E179" s="568"/>
      <c r="F179" s="569"/>
    </row>
    <row r="180" spans="1:6" ht="147.75" customHeight="1" thickBot="1">
      <c r="A180" s="206">
        <f t="shared" si="12"/>
        <v>5</v>
      </c>
      <c r="B180" s="178" t="s">
        <v>505</v>
      </c>
      <c r="C180" s="185" t="s">
        <v>131</v>
      </c>
      <c r="D180" s="329" t="s">
        <v>547</v>
      </c>
      <c r="E180" s="568"/>
      <c r="F180" s="569"/>
    </row>
    <row r="181" spans="1:6" ht="28.5" customHeight="1" thickBot="1">
      <c r="A181" s="206">
        <f t="shared" si="12"/>
        <v>6</v>
      </c>
      <c r="B181" s="178" t="s">
        <v>486</v>
      </c>
      <c r="C181" s="185" t="s">
        <v>131</v>
      </c>
      <c r="D181" s="329" t="s">
        <v>547</v>
      </c>
      <c r="E181" s="568"/>
      <c r="F181" s="569"/>
    </row>
    <row r="182" spans="1:6" ht="30" customHeight="1" thickBot="1">
      <c r="A182" s="206">
        <v>7</v>
      </c>
      <c r="B182" s="178" t="s">
        <v>488</v>
      </c>
      <c r="C182" s="185" t="s">
        <v>131</v>
      </c>
      <c r="D182" s="329" t="s">
        <v>547</v>
      </c>
      <c r="E182" s="568"/>
      <c r="F182" s="569"/>
    </row>
    <row r="183" spans="1:6" ht="29.25" customHeight="1" thickBot="1">
      <c r="A183" s="206">
        <f t="shared" si="12"/>
        <v>8</v>
      </c>
      <c r="B183" s="178" t="s">
        <v>489</v>
      </c>
      <c r="C183" s="185" t="s">
        <v>131</v>
      </c>
      <c r="D183" s="329" t="s">
        <v>547</v>
      </c>
      <c r="E183" s="568"/>
      <c r="F183" s="569"/>
    </row>
    <row r="184" spans="1:6" ht="36" customHeight="1" thickBot="1">
      <c r="A184" s="206">
        <f t="shared" si="12"/>
        <v>9</v>
      </c>
      <c r="B184" s="178" t="s">
        <v>490</v>
      </c>
      <c r="C184" s="185" t="s">
        <v>131</v>
      </c>
      <c r="D184" s="329" t="s">
        <v>547</v>
      </c>
      <c r="E184" s="568"/>
      <c r="F184" s="569"/>
    </row>
    <row r="185" spans="1:6" ht="31.5" customHeight="1" thickBot="1">
      <c r="A185" s="206">
        <f t="shared" si="12"/>
        <v>10</v>
      </c>
      <c r="B185" s="178" t="s">
        <v>491</v>
      </c>
      <c r="C185" s="185" t="s">
        <v>131</v>
      </c>
      <c r="D185" s="329" t="s">
        <v>547</v>
      </c>
      <c r="E185" s="568"/>
      <c r="F185" s="569"/>
    </row>
    <row r="186" spans="1:6" ht="74.25" customHeight="1" thickBot="1">
      <c r="A186" s="206">
        <f t="shared" si="12"/>
        <v>11</v>
      </c>
      <c r="B186" s="178" t="s">
        <v>492</v>
      </c>
      <c r="C186" s="185" t="s">
        <v>131</v>
      </c>
      <c r="D186" s="329" t="s">
        <v>547</v>
      </c>
      <c r="E186" s="568"/>
      <c r="F186" s="569"/>
    </row>
    <row r="187" spans="1:6" ht="45" customHeight="1" thickBot="1">
      <c r="A187" s="206">
        <f t="shared" si="12"/>
        <v>12</v>
      </c>
      <c r="B187" s="178" t="s">
        <v>493</v>
      </c>
      <c r="C187" s="185" t="s">
        <v>131</v>
      </c>
      <c r="D187" s="329" t="s">
        <v>547</v>
      </c>
      <c r="E187" s="568"/>
      <c r="F187" s="569"/>
    </row>
    <row r="188" spans="1:6" ht="45" customHeight="1" thickBot="1">
      <c r="A188" s="206">
        <f t="shared" si="12"/>
        <v>13</v>
      </c>
      <c r="B188" s="178" t="s">
        <v>494</v>
      </c>
      <c r="C188" s="185" t="s">
        <v>131</v>
      </c>
      <c r="D188" s="329" t="s">
        <v>547</v>
      </c>
      <c r="E188" s="568"/>
      <c r="F188" s="569"/>
    </row>
    <row r="189" spans="1:6" ht="60" customHeight="1" thickBot="1">
      <c r="A189" s="206">
        <f t="shared" si="12"/>
        <v>14</v>
      </c>
      <c r="B189" s="178" t="s">
        <v>495</v>
      </c>
      <c r="C189" s="185" t="s">
        <v>131</v>
      </c>
      <c r="D189" s="329" t="s">
        <v>547</v>
      </c>
      <c r="E189" s="568"/>
      <c r="F189" s="569"/>
    </row>
    <row r="190" spans="1:6" ht="49.5" customHeight="1" thickBot="1">
      <c r="A190" s="206">
        <f t="shared" si="12"/>
        <v>15</v>
      </c>
      <c r="B190" s="198" t="s">
        <v>496</v>
      </c>
      <c r="C190" s="199" t="s">
        <v>131</v>
      </c>
      <c r="D190" s="329" t="s">
        <v>547</v>
      </c>
      <c r="E190" s="568"/>
      <c r="F190" s="569"/>
    </row>
    <row r="191" spans="1:6" ht="15" customHeight="1">
      <c r="A191" s="574">
        <f t="shared" si="12"/>
        <v>16</v>
      </c>
      <c r="B191" s="231" t="s">
        <v>497</v>
      </c>
      <c r="C191" s="211"/>
      <c r="D191" s="341"/>
      <c r="E191" s="582"/>
      <c r="F191" s="583"/>
    </row>
    <row r="192" spans="1:6" ht="18.75" customHeight="1">
      <c r="A192" s="575"/>
      <c r="B192" s="232" t="s">
        <v>498</v>
      </c>
      <c r="C192" s="214" t="s">
        <v>133</v>
      </c>
      <c r="D192" s="342" t="s">
        <v>547</v>
      </c>
      <c r="E192" s="578"/>
      <c r="F192" s="579"/>
    </row>
    <row r="193" spans="1:6" ht="21" customHeight="1" thickBot="1">
      <c r="A193" s="576"/>
      <c r="B193" s="232" t="s">
        <v>499</v>
      </c>
      <c r="C193" s="214" t="s">
        <v>133</v>
      </c>
      <c r="D193" s="342" t="s">
        <v>547</v>
      </c>
      <c r="E193" s="578"/>
      <c r="F193" s="579"/>
    </row>
    <row r="194" spans="1:6" ht="76.5" customHeight="1">
      <c r="A194" s="574">
        <v>18</v>
      </c>
      <c r="B194" s="231" t="s">
        <v>500</v>
      </c>
      <c r="C194" s="211"/>
      <c r="D194" s="341"/>
      <c r="E194" s="582"/>
      <c r="F194" s="583"/>
    </row>
    <row r="195" spans="1:6" ht="21.75" customHeight="1">
      <c r="A195" s="575"/>
      <c r="B195" s="232" t="s">
        <v>189</v>
      </c>
      <c r="C195" s="214"/>
      <c r="D195" s="342" t="s">
        <v>547</v>
      </c>
      <c r="E195" s="578"/>
      <c r="F195" s="579"/>
    </row>
    <row r="196" spans="1:6" ht="21.75" customHeight="1" thickBot="1">
      <c r="A196" s="576"/>
      <c r="B196" s="215" t="s">
        <v>190</v>
      </c>
      <c r="C196" s="216"/>
      <c r="D196" s="329" t="s">
        <v>547</v>
      </c>
      <c r="E196" s="580"/>
      <c r="F196" s="581"/>
    </row>
    <row r="197" spans="1:6" ht="35.25" customHeight="1" thickBot="1">
      <c r="A197" s="206">
        <v>19</v>
      </c>
      <c r="B197" s="173" t="s">
        <v>169</v>
      </c>
      <c r="C197" s="183" t="s">
        <v>246</v>
      </c>
      <c r="D197" s="329" t="s">
        <v>547</v>
      </c>
      <c r="E197" s="584"/>
      <c r="F197" s="585"/>
    </row>
    <row r="198" spans="1:6" ht="29.25" customHeight="1" thickTop="1" thickBot="1">
      <c r="A198" s="494" t="s">
        <v>174</v>
      </c>
      <c r="B198" s="495"/>
      <c r="C198" s="495"/>
      <c r="D198" s="495"/>
      <c r="E198" s="495"/>
      <c r="F198" s="496"/>
    </row>
    <row r="199" spans="1:6" ht="64.5" customHeight="1" thickTop="1" thickBot="1">
      <c r="A199" s="206">
        <v>20</v>
      </c>
      <c r="B199" s="178" t="s">
        <v>199</v>
      </c>
      <c r="C199" s="185" t="s">
        <v>133</v>
      </c>
      <c r="D199" s="329" t="s">
        <v>547</v>
      </c>
      <c r="E199" s="586"/>
      <c r="F199" s="587"/>
    </row>
    <row r="200" spans="1:6" ht="27.4" thickBot="1">
      <c r="A200" s="206">
        <f>A199+1</f>
        <v>21</v>
      </c>
      <c r="B200" s="178" t="s">
        <v>14</v>
      </c>
      <c r="C200" s="185" t="s">
        <v>133</v>
      </c>
      <c r="D200" s="329" t="s">
        <v>547</v>
      </c>
      <c r="E200" s="568"/>
      <c r="F200" s="569"/>
    </row>
    <row r="201" spans="1:6" ht="40.9" thickBot="1">
      <c r="A201" s="206">
        <f t="shared" ref="A201:A220" si="13">A200+1</f>
        <v>22</v>
      </c>
      <c r="B201" s="178" t="s">
        <v>501</v>
      </c>
      <c r="C201" s="185" t="s">
        <v>131</v>
      </c>
      <c r="D201" s="329" t="str">
        <f>D167</f>
        <v>pauš.</v>
      </c>
      <c r="E201" s="568"/>
      <c r="F201" s="569"/>
    </row>
    <row r="202" spans="1:6" ht="27.4" thickBot="1">
      <c r="A202" s="206">
        <f t="shared" si="13"/>
        <v>23</v>
      </c>
      <c r="B202" s="178" t="s">
        <v>502</v>
      </c>
      <c r="C202" s="185" t="s">
        <v>131</v>
      </c>
      <c r="D202" s="329" t="str">
        <f>D177</f>
        <v>pauš.</v>
      </c>
      <c r="E202" s="568"/>
      <c r="F202" s="569"/>
    </row>
    <row r="203" spans="1:6" ht="27.4" thickBot="1">
      <c r="A203" s="206">
        <f t="shared" si="13"/>
        <v>24</v>
      </c>
      <c r="B203" s="178" t="s">
        <v>503</v>
      </c>
      <c r="C203" s="185" t="s">
        <v>131</v>
      </c>
      <c r="D203" s="329" t="str">
        <f>D178</f>
        <v>pauš.</v>
      </c>
      <c r="E203" s="568"/>
      <c r="F203" s="569"/>
    </row>
    <row r="204" spans="1:6" ht="27.4" thickBot="1">
      <c r="A204" s="206">
        <f t="shared" si="13"/>
        <v>25</v>
      </c>
      <c r="B204" s="178" t="s">
        <v>0</v>
      </c>
      <c r="C204" s="185" t="s">
        <v>131</v>
      </c>
      <c r="D204" s="329" t="str">
        <f>D179</f>
        <v>pauš.</v>
      </c>
      <c r="E204" s="568"/>
      <c r="F204" s="569"/>
    </row>
    <row r="205" spans="1:6" ht="27.4" thickBot="1">
      <c r="A205" s="206">
        <f t="shared" si="13"/>
        <v>26</v>
      </c>
      <c r="B205" s="178" t="s">
        <v>1</v>
      </c>
      <c r="C205" s="185" t="s">
        <v>131</v>
      </c>
      <c r="D205" s="329" t="str">
        <f>D180</f>
        <v>pauš.</v>
      </c>
      <c r="E205" s="568"/>
      <c r="F205" s="569"/>
    </row>
    <row r="206" spans="1:6" ht="40.9" thickBot="1">
      <c r="A206" s="206">
        <f t="shared" si="13"/>
        <v>27</v>
      </c>
      <c r="B206" s="178" t="s">
        <v>2</v>
      </c>
      <c r="C206" s="185" t="s">
        <v>131</v>
      </c>
      <c r="D206" s="329" t="str">
        <f>D182</f>
        <v>pauš.</v>
      </c>
      <c r="E206" s="568"/>
      <c r="F206" s="569"/>
    </row>
    <row r="207" spans="1:6" ht="48" customHeight="1" thickBot="1">
      <c r="A207" s="206">
        <f t="shared" si="13"/>
        <v>28</v>
      </c>
      <c r="B207" s="178" t="s">
        <v>3</v>
      </c>
      <c r="C207" s="185" t="s">
        <v>131</v>
      </c>
      <c r="D207" s="329" t="str">
        <f>D181</f>
        <v>pauš.</v>
      </c>
      <c r="E207" s="568"/>
      <c r="F207" s="569"/>
    </row>
    <row r="208" spans="1:6" ht="40.9" thickBot="1">
      <c r="A208" s="206">
        <v>29</v>
      </c>
      <c r="B208" s="178" t="s">
        <v>5</v>
      </c>
      <c r="C208" s="185" t="s">
        <v>131</v>
      </c>
      <c r="D208" s="329" t="str">
        <f>D183</f>
        <v>pauš.</v>
      </c>
      <c r="E208" s="568"/>
      <c r="F208" s="569"/>
    </row>
    <row r="209" spans="1:6" ht="27.4" thickBot="1">
      <c r="A209" s="206">
        <f t="shared" si="13"/>
        <v>30</v>
      </c>
      <c r="B209" s="178" t="s">
        <v>6</v>
      </c>
      <c r="C209" s="185" t="s">
        <v>131</v>
      </c>
      <c r="D209" s="329" t="str">
        <f>D184</f>
        <v>pauš.</v>
      </c>
      <c r="E209" s="568"/>
      <c r="F209" s="569"/>
    </row>
    <row r="210" spans="1:6" ht="40.9" thickBot="1">
      <c r="A210" s="206">
        <f t="shared" si="13"/>
        <v>31</v>
      </c>
      <c r="B210" s="178" t="s">
        <v>7</v>
      </c>
      <c r="C210" s="185" t="s">
        <v>131</v>
      </c>
      <c r="D210" s="329" t="str">
        <f>D185</f>
        <v>pauš.</v>
      </c>
      <c r="E210" s="568"/>
      <c r="F210" s="569"/>
    </row>
    <row r="211" spans="1:6" ht="67.900000000000006" thickBot="1">
      <c r="A211" s="206">
        <f t="shared" si="13"/>
        <v>32</v>
      </c>
      <c r="B211" s="178" t="s">
        <v>8</v>
      </c>
      <c r="C211" s="185" t="s">
        <v>131</v>
      </c>
      <c r="D211" s="329" t="str">
        <f>D186</f>
        <v>pauš.</v>
      </c>
      <c r="E211" s="568"/>
      <c r="F211" s="569"/>
    </row>
    <row r="212" spans="1:6" ht="40.9" thickBot="1">
      <c r="A212" s="206">
        <f t="shared" si="13"/>
        <v>33</v>
      </c>
      <c r="B212" s="178" t="s">
        <v>9</v>
      </c>
      <c r="C212" s="185" t="s">
        <v>131</v>
      </c>
      <c r="D212" s="329" t="str">
        <f>D187</f>
        <v>pauš.</v>
      </c>
      <c r="E212" s="568"/>
      <c r="F212" s="569"/>
    </row>
    <row r="213" spans="1:6" ht="40.9" thickBot="1">
      <c r="A213" s="206">
        <f t="shared" si="13"/>
        <v>34</v>
      </c>
      <c r="B213" s="178" t="s">
        <v>10</v>
      </c>
      <c r="C213" s="185" t="s">
        <v>131</v>
      </c>
      <c r="D213" s="329" t="str">
        <f>D189</f>
        <v>pauš.</v>
      </c>
      <c r="E213" s="568"/>
      <c r="F213" s="569"/>
    </row>
    <row r="214" spans="1:6" ht="54.4" thickBot="1">
      <c r="A214" s="206">
        <f t="shared" si="13"/>
        <v>35</v>
      </c>
      <c r="B214" s="178" t="s">
        <v>11</v>
      </c>
      <c r="C214" s="185" t="s">
        <v>131</v>
      </c>
      <c r="D214" s="329" t="str">
        <f>D188</f>
        <v>pauš.</v>
      </c>
      <c r="E214" s="568"/>
      <c r="F214" s="569"/>
    </row>
    <row r="215" spans="1:6" ht="27.4" thickBot="1">
      <c r="A215" s="206">
        <f t="shared" si="13"/>
        <v>36</v>
      </c>
      <c r="B215" s="178" t="s">
        <v>12</v>
      </c>
      <c r="C215" s="185" t="s">
        <v>131</v>
      </c>
      <c r="D215" s="329" t="str">
        <f>D190</f>
        <v>pauš.</v>
      </c>
      <c r="E215" s="568"/>
      <c r="F215" s="569"/>
    </row>
    <row r="216" spans="1:6" ht="27.4" thickBot="1">
      <c r="A216" s="206">
        <f t="shared" si="13"/>
        <v>37</v>
      </c>
      <c r="B216" s="178" t="s">
        <v>226</v>
      </c>
      <c r="C216" s="185" t="s">
        <v>246</v>
      </c>
      <c r="D216" s="329" t="s">
        <v>547</v>
      </c>
      <c r="E216" s="568"/>
      <c r="F216" s="569"/>
    </row>
    <row r="217" spans="1:6" ht="27.4" thickBot="1">
      <c r="A217" s="206">
        <f t="shared" si="13"/>
        <v>38</v>
      </c>
      <c r="B217" s="178" t="s">
        <v>227</v>
      </c>
      <c r="C217" s="185" t="s">
        <v>246</v>
      </c>
      <c r="D217" s="329" t="str">
        <f t="shared" ref="D217:D218" si="14">D192</f>
        <v>pauš.</v>
      </c>
      <c r="E217" s="568"/>
      <c r="F217" s="569"/>
    </row>
    <row r="218" spans="1:6" ht="13.9" thickBot="1">
      <c r="A218" s="206">
        <f t="shared" si="13"/>
        <v>39</v>
      </c>
      <c r="B218" s="178" t="s">
        <v>228</v>
      </c>
      <c r="C218" s="185" t="s">
        <v>246</v>
      </c>
      <c r="D218" s="329" t="str">
        <f t="shared" si="14"/>
        <v>pauš.</v>
      </c>
      <c r="E218" s="568"/>
      <c r="F218" s="569"/>
    </row>
    <row r="219" spans="1:6" ht="13.9" thickBot="1">
      <c r="A219" s="206">
        <f t="shared" si="13"/>
        <v>40</v>
      </c>
      <c r="B219" s="178" t="s">
        <v>181</v>
      </c>
      <c r="C219" s="185" t="s">
        <v>246</v>
      </c>
      <c r="D219" s="329" t="s">
        <v>547</v>
      </c>
      <c r="E219" s="568"/>
      <c r="F219" s="569"/>
    </row>
    <row r="220" spans="1:6" ht="21.75" customHeight="1" thickBot="1">
      <c r="A220" s="206">
        <f t="shared" si="13"/>
        <v>41</v>
      </c>
      <c r="B220" s="178" t="s">
        <v>231</v>
      </c>
      <c r="C220" s="185" t="s">
        <v>246</v>
      </c>
      <c r="D220" s="329" t="s">
        <v>547</v>
      </c>
      <c r="E220" s="568"/>
      <c r="F220" s="569"/>
    </row>
    <row r="221" spans="1:6" ht="33.75" customHeight="1" thickBot="1">
      <c r="A221" s="546" t="s">
        <v>13</v>
      </c>
      <c r="B221" s="547"/>
      <c r="C221" s="202"/>
      <c r="D221" s="203"/>
      <c r="E221" s="204"/>
      <c r="F221" s="205">
        <f>SUM(F167:F220)</f>
        <v>0</v>
      </c>
    </row>
    <row r="222" spans="1:6" ht="13.9" thickTop="1"/>
    <row r="233" spans="1:6" ht="15">
      <c r="B233" s="161" t="s">
        <v>531</v>
      </c>
    </row>
    <row r="234" spans="1:6" ht="15">
      <c r="B234" s="161"/>
    </row>
    <row r="235" spans="1:6" ht="13.9">
      <c r="A235" s="60" t="s">
        <v>126</v>
      </c>
      <c r="B235" s="59" t="str">
        <f>B8</f>
        <v xml:space="preserve">ZAJEDNIČKA RAČUNARSKA MREŽA </v>
      </c>
      <c r="C235" s="61"/>
      <c r="D235" s="331"/>
      <c r="E235" s="63"/>
      <c r="F235" s="63">
        <f>E52</f>
        <v>0</v>
      </c>
    </row>
    <row r="236" spans="1:6" ht="13.9">
      <c r="A236" s="60" t="s">
        <v>127</v>
      </c>
      <c r="B236" s="59" t="str">
        <f>B53</f>
        <v>GLAVNE KABLOVSKE TRASE</v>
      </c>
      <c r="C236" s="61"/>
      <c r="D236" s="331"/>
      <c r="E236" s="63"/>
      <c r="F236" s="63">
        <f>E72</f>
        <v>0</v>
      </c>
    </row>
    <row r="237" spans="1:6" ht="13.9">
      <c r="A237" s="60" t="s">
        <v>128</v>
      </c>
      <c r="B237" s="59" t="str">
        <f>B73</f>
        <v>SATNI SISTEM</v>
      </c>
      <c r="C237" s="61"/>
      <c r="D237" s="331"/>
      <c r="E237" s="63"/>
      <c r="F237" s="63">
        <f>E99</f>
        <v>0</v>
      </c>
    </row>
    <row r="238" spans="1:6" ht="13.9">
      <c r="A238" s="60" t="s">
        <v>129</v>
      </c>
      <c r="B238" s="59" t="str">
        <f>B100</f>
        <v>VIZUELNO INFORMACIONI SISTEM</v>
      </c>
      <c r="C238" s="61"/>
      <c r="D238" s="331"/>
      <c r="E238" s="63"/>
      <c r="F238" s="63">
        <f>E113</f>
        <v>0</v>
      </c>
    </row>
    <row r="239" spans="1:6" ht="13.9">
      <c r="A239" s="60" t="s">
        <v>248</v>
      </c>
      <c r="B239" s="59" t="str">
        <f>B114</f>
        <v>SISTEM OZVUČENJA</v>
      </c>
      <c r="C239" s="61"/>
      <c r="D239" s="331"/>
      <c r="E239" s="63"/>
      <c r="F239" s="63">
        <f>E142</f>
        <v>0</v>
      </c>
    </row>
    <row r="240" spans="1:6" ht="13.9">
      <c r="A240" s="60" t="s">
        <v>249</v>
      </c>
      <c r="B240" s="59" t="str">
        <f>B143</f>
        <v>SISTEM VIDEO NADZORA</v>
      </c>
      <c r="C240" s="61"/>
      <c r="D240" s="331"/>
      <c r="E240" s="63"/>
      <c r="F240" s="63">
        <f>E163</f>
        <v>0</v>
      </c>
    </row>
    <row r="241" spans="1:6" ht="13.9">
      <c r="A241" s="64" t="s">
        <v>251</v>
      </c>
      <c r="B241" s="65" t="str">
        <f>B164</f>
        <v>SISTEM AUTOMATSKE DOJAVE POŽARA</v>
      </c>
      <c r="C241" s="66"/>
      <c r="D241" s="332"/>
      <c r="E241" s="68"/>
      <c r="F241" s="68">
        <f>F221</f>
        <v>0</v>
      </c>
    </row>
    <row r="242" spans="1:6" ht="13.9">
      <c r="B242" s="59" t="s">
        <v>545</v>
      </c>
      <c r="F242" s="63">
        <f>SUM(F235:F241)</f>
        <v>0</v>
      </c>
    </row>
    <row r="246" spans="1:6" ht="15">
      <c r="D246" s="577"/>
      <c r="E246" s="577"/>
      <c r="F246" s="577"/>
    </row>
    <row r="248" spans="1:6" ht="15">
      <c r="D248" s="577"/>
      <c r="E248" s="577"/>
      <c r="F248" s="577"/>
    </row>
    <row r="249" spans="1:6" ht="15">
      <c r="D249" s="577"/>
      <c r="E249" s="577"/>
      <c r="F249" s="577"/>
    </row>
  </sheetData>
  <mergeCells count="244">
    <mergeCell ref="E205:F205"/>
    <mergeCell ref="E206:F206"/>
    <mergeCell ref="E217:F217"/>
    <mergeCell ref="E219:F219"/>
    <mergeCell ref="E218:F218"/>
    <mergeCell ref="E220:F220"/>
    <mergeCell ref="E212:F212"/>
    <mergeCell ref="E213:F213"/>
    <mergeCell ref="E214:F214"/>
    <mergeCell ref="E215:F215"/>
    <mergeCell ref="E216:F216"/>
    <mergeCell ref="E187:F187"/>
    <mergeCell ref="E188:F188"/>
    <mergeCell ref="E189:F189"/>
    <mergeCell ref="E190:F190"/>
    <mergeCell ref="E191:F191"/>
    <mergeCell ref="E163:F163"/>
    <mergeCell ref="E177:F177"/>
    <mergeCell ref="E172:F176"/>
    <mergeCell ref="E170:F171"/>
    <mergeCell ref="E167:F169"/>
    <mergeCell ref="E178:F178"/>
    <mergeCell ref="E179:F179"/>
    <mergeCell ref="E180:F180"/>
    <mergeCell ref="E181:F181"/>
    <mergeCell ref="E182:F182"/>
    <mergeCell ref="E183:F183"/>
    <mergeCell ref="E184:F184"/>
    <mergeCell ref="E185:F185"/>
    <mergeCell ref="E186:F186"/>
    <mergeCell ref="E137:F137"/>
    <mergeCell ref="E138:F138"/>
    <mergeCell ref="E140:F140"/>
    <mergeCell ref="E139:F139"/>
    <mergeCell ref="E141:F141"/>
    <mergeCell ref="E158:F158"/>
    <mergeCell ref="E159:F159"/>
    <mergeCell ref="E160:F160"/>
    <mergeCell ref="E161:F161"/>
    <mergeCell ref="E153:F153"/>
    <mergeCell ref="E154:F154"/>
    <mergeCell ref="E155:F155"/>
    <mergeCell ref="E156:F156"/>
    <mergeCell ref="E157:F157"/>
    <mergeCell ref="E132:F132"/>
    <mergeCell ref="E133:F133"/>
    <mergeCell ref="E134:F134"/>
    <mergeCell ref="E135:F135"/>
    <mergeCell ref="E136:F136"/>
    <mergeCell ref="E130:F130"/>
    <mergeCell ref="E129:F129"/>
    <mergeCell ref="E128:F128"/>
    <mergeCell ref="E127:F127"/>
    <mergeCell ref="E108:F108"/>
    <mergeCell ref="E95:F95"/>
    <mergeCell ref="E96:F96"/>
    <mergeCell ref="E97:F97"/>
    <mergeCell ref="E98:F98"/>
    <mergeCell ref="E99:F99"/>
    <mergeCell ref="E126:F126"/>
    <mergeCell ref="E117:F117"/>
    <mergeCell ref="E118:F122"/>
    <mergeCell ref="E123:F123"/>
    <mergeCell ref="E124:F124"/>
    <mergeCell ref="E125:F125"/>
    <mergeCell ref="E109:F109"/>
    <mergeCell ref="E110:F110"/>
    <mergeCell ref="E111:F111"/>
    <mergeCell ref="E112:F112"/>
    <mergeCell ref="E113:F113"/>
    <mergeCell ref="E85:F85"/>
    <mergeCell ref="E83:F83"/>
    <mergeCell ref="E87:F87"/>
    <mergeCell ref="E88:F88"/>
    <mergeCell ref="E89:F89"/>
    <mergeCell ref="E103:F103"/>
    <mergeCell ref="E104:F104"/>
    <mergeCell ref="E106:F106"/>
    <mergeCell ref="E107:F107"/>
    <mergeCell ref="E63:F63"/>
    <mergeCell ref="E79:F79"/>
    <mergeCell ref="E80:F80"/>
    <mergeCell ref="E81:F81"/>
    <mergeCell ref="E82:F82"/>
    <mergeCell ref="E84:F84"/>
    <mergeCell ref="E70:F70"/>
    <mergeCell ref="E71:F71"/>
    <mergeCell ref="E72:F72"/>
    <mergeCell ref="E76:F76"/>
    <mergeCell ref="E77:F77"/>
    <mergeCell ref="A126:A130"/>
    <mergeCell ref="A131:F131"/>
    <mergeCell ref="A167:A176"/>
    <mergeCell ref="E30:F30"/>
    <mergeCell ref="E31:F31"/>
    <mergeCell ref="E32:F32"/>
    <mergeCell ref="E35:F35"/>
    <mergeCell ref="E36:F36"/>
    <mergeCell ref="E25:F25"/>
    <mergeCell ref="E26:F26"/>
    <mergeCell ref="E27:F27"/>
    <mergeCell ref="E28:F28"/>
    <mergeCell ref="E29:F29"/>
    <mergeCell ref="E52:F52"/>
    <mergeCell ref="E55:F55"/>
    <mergeCell ref="E56:F56"/>
    <mergeCell ref="E57:F57"/>
    <mergeCell ref="E58:F58"/>
    <mergeCell ref="E39:F39"/>
    <mergeCell ref="E40:F40"/>
    <mergeCell ref="E41:F41"/>
    <mergeCell ref="E45:F45"/>
    <mergeCell ref="E44:F44"/>
    <mergeCell ref="E64:F64"/>
    <mergeCell ref="A191:A193"/>
    <mergeCell ref="D249:F249"/>
    <mergeCell ref="D246:F246"/>
    <mergeCell ref="D248:F248"/>
    <mergeCell ref="A194:A196"/>
    <mergeCell ref="A198:F198"/>
    <mergeCell ref="A221:B221"/>
    <mergeCell ref="E192:F192"/>
    <mergeCell ref="E193:F193"/>
    <mergeCell ref="E195:F195"/>
    <mergeCell ref="E196:F196"/>
    <mergeCell ref="E194:F194"/>
    <mergeCell ref="E197:F197"/>
    <mergeCell ref="E199:F199"/>
    <mergeCell ref="E200:F200"/>
    <mergeCell ref="E201:F201"/>
    <mergeCell ref="E207:F207"/>
    <mergeCell ref="E208:F208"/>
    <mergeCell ref="E209:F209"/>
    <mergeCell ref="E210:F210"/>
    <mergeCell ref="E211:F211"/>
    <mergeCell ref="E202:F202"/>
    <mergeCell ref="E203:F203"/>
    <mergeCell ref="E204:F204"/>
    <mergeCell ref="C167:C176"/>
    <mergeCell ref="D167:D176"/>
    <mergeCell ref="A166:F166"/>
    <mergeCell ref="B164:F164"/>
    <mergeCell ref="A165:F165"/>
    <mergeCell ref="A163:B163"/>
    <mergeCell ref="A152:F152"/>
    <mergeCell ref="A142:B142"/>
    <mergeCell ref="B143:F143"/>
    <mergeCell ref="A145:F145"/>
    <mergeCell ref="A144:F144"/>
    <mergeCell ref="E142:F142"/>
    <mergeCell ref="E150:F150"/>
    <mergeCell ref="E149:F149"/>
    <mergeCell ref="E148:F148"/>
    <mergeCell ref="E147:F147"/>
    <mergeCell ref="E146:F146"/>
    <mergeCell ref="E162:F162"/>
    <mergeCell ref="C118:C122"/>
    <mergeCell ref="D118:D122"/>
    <mergeCell ref="A118:A122"/>
    <mergeCell ref="B73:F73"/>
    <mergeCell ref="A105:F105"/>
    <mergeCell ref="A116:F116"/>
    <mergeCell ref="A72:B72"/>
    <mergeCell ref="A101:F101"/>
    <mergeCell ref="A86:F86"/>
    <mergeCell ref="A99:B99"/>
    <mergeCell ref="A83:A85"/>
    <mergeCell ref="A113:B113"/>
    <mergeCell ref="B100:F100"/>
    <mergeCell ref="A102:F102"/>
    <mergeCell ref="B114:F114"/>
    <mergeCell ref="A115:F115"/>
    <mergeCell ref="A74:F74"/>
    <mergeCell ref="A75:F75"/>
    <mergeCell ref="E78:F78"/>
    <mergeCell ref="E90:F90"/>
    <mergeCell ref="E91:F91"/>
    <mergeCell ref="E92:F92"/>
    <mergeCell ref="E93:F93"/>
    <mergeCell ref="E94:F94"/>
    <mergeCell ref="I72:J72"/>
    <mergeCell ref="A42:B42"/>
    <mergeCell ref="A52:B52"/>
    <mergeCell ref="B53:F53"/>
    <mergeCell ref="A54:F54"/>
    <mergeCell ref="A58:A61"/>
    <mergeCell ref="C42:F42"/>
    <mergeCell ref="A43:F43"/>
    <mergeCell ref="A51:B51"/>
    <mergeCell ref="C51:F51"/>
    <mergeCell ref="A65:F65"/>
    <mergeCell ref="E46:F46"/>
    <mergeCell ref="E47:F47"/>
    <mergeCell ref="E48:F48"/>
    <mergeCell ref="E49:F49"/>
    <mergeCell ref="E50:F50"/>
    <mergeCell ref="E66:F66"/>
    <mergeCell ref="E67:F67"/>
    <mergeCell ref="E68:F68"/>
    <mergeCell ref="E69:F69"/>
    <mergeCell ref="E59:F59"/>
    <mergeCell ref="E60:F60"/>
    <mergeCell ref="E61:F61"/>
    <mergeCell ref="E62:F62"/>
    <mergeCell ref="A38:F38"/>
    <mergeCell ref="A37:B37"/>
    <mergeCell ref="C37:F37"/>
    <mergeCell ref="J6:J7"/>
    <mergeCell ref="C33:F33"/>
    <mergeCell ref="A33:B33"/>
    <mergeCell ref="E6:F7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20:F20"/>
    <mergeCell ref="E21:F21"/>
    <mergeCell ref="E22:F22"/>
    <mergeCell ref="E23:F23"/>
    <mergeCell ref="E24:F24"/>
    <mergeCell ref="B4:F4"/>
    <mergeCell ref="A6:A7"/>
    <mergeCell ref="B6:B7"/>
    <mergeCell ref="C6:C7"/>
    <mergeCell ref="D6:D7"/>
    <mergeCell ref="N6:N7"/>
    <mergeCell ref="A34:F34"/>
    <mergeCell ref="I6:I7"/>
    <mergeCell ref="A28:A30"/>
    <mergeCell ref="B8:F8"/>
    <mergeCell ref="A25:A27"/>
    <mergeCell ref="A10:A24"/>
    <mergeCell ref="A9:F9"/>
    <mergeCell ref="K6:K7"/>
    <mergeCell ref="L6:L7"/>
    <mergeCell ref="G6:G7"/>
    <mergeCell ref="H6:H7"/>
    <mergeCell ref="M6:M7"/>
    <mergeCell ref="E19:F19"/>
  </mergeCells>
  <phoneticPr fontId="26" type="noConversion"/>
  <pageMargins left="0.7" right="0.7" top="0.75" bottom="0.75" header="0.3" footer="0.3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61"/>
  <sheetViews>
    <sheetView zoomScaleNormal="100" workbookViewId="0"/>
  </sheetViews>
  <sheetFormatPr defaultColWidth="7.6640625" defaultRowHeight="13.5"/>
  <cols>
    <col min="1" max="1" width="6.46484375" style="8" customWidth="1"/>
    <col min="2" max="2" width="34.6640625" style="4" customWidth="1"/>
    <col min="3" max="3" width="7.86328125" style="5" customWidth="1"/>
    <col min="4" max="4" width="9.6640625" style="393" customWidth="1"/>
    <col min="5" max="5" width="12.86328125" style="7" customWidth="1"/>
    <col min="6" max="6" width="15" style="7" customWidth="1"/>
    <col min="7" max="254" width="9.1328125" style="1" customWidth="1"/>
    <col min="255" max="16384" width="7.6640625" style="1"/>
  </cols>
  <sheetData>
    <row r="1" spans="1:14" ht="14.25">
      <c r="A1" s="11"/>
      <c r="B1" s="11"/>
      <c r="C1" s="11"/>
      <c r="D1" s="374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4.25">
      <c r="A2" s="11"/>
      <c r="B2" s="12"/>
      <c r="C2" s="11"/>
      <c r="D2" s="374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ht="14.65" thickBot="1">
      <c r="A3" s="11"/>
      <c r="B3" s="13"/>
      <c r="C3" s="11"/>
      <c r="D3" s="374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ht="24" customHeight="1" thickBot="1">
      <c r="A4" s="69" t="s">
        <v>268</v>
      </c>
      <c r="B4" s="462" t="s">
        <v>255</v>
      </c>
      <c r="C4" s="463"/>
      <c r="D4" s="463"/>
      <c r="E4" s="463"/>
      <c r="F4" s="464"/>
      <c r="G4" s="11"/>
      <c r="H4" s="11"/>
      <c r="I4" s="11"/>
      <c r="J4" s="11"/>
      <c r="K4" s="11"/>
      <c r="L4" s="11"/>
      <c r="M4" s="11"/>
      <c r="N4" s="11"/>
    </row>
    <row r="5" spans="1:14" ht="14.65" thickBot="1">
      <c r="A5" s="11"/>
      <c r="B5" s="13"/>
      <c r="C5" s="11"/>
      <c r="D5" s="374"/>
      <c r="E5" s="11"/>
      <c r="F5" s="11"/>
      <c r="G5" s="11"/>
      <c r="H5" s="11"/>
      <c r="I5" s="11"/>
      <c r="J5" s="11"/>
      <c r="K5" s="11"/>
      <c r="L5" s="11"/>
      <c r="M5" s="11"/>
      <c r="N5" s="11"/>
    </row>
    <row r="6" spans="1:14" s="9" customFormat="1" ht="16.5" customHeight="1">
      <c r="A6" s="460" t="s">
        <v>450</v>
      </c>
      <c r="B6" s="460" t="s">
        <v>130</v>
      </c>
      <c r="C6" s="460" t="s">
        <v>132</v>
      </c>
      <c r="D6" s="656" t="s">
        <v>548</v>
      </c>
      <c r="E6" s="449" t="s">
        <v>546</v>
      </c>
      <c r="F6" s="450"/>
      <c r="G6" s="468"/>
      <c r="H6" s="469"/>
      <c r="I6" s="469"/>
      <c r="J6" s="469"/>
      <c r="K6" s="469"/>
      <c r="L6" s="469"/>
      <c r="M6" s="469"/>
      <c r="N6" s="469"/>
    </row>
    <row r="7" spans="1:14" s="2" customFormat="1" ht="48" customHeight="1" thickBot="1">
      <c r="A7" s="461"/>
      <c r="B7" s="461"/>
      <c r="C7" s="461"/>
      <c r="D7" s="657"/>
      <c r="E7" s="451"/>
      <c r="F7" s="452"/>
      <c r="G7" s="468"/>
      <c r="H7" s="469"/>
      <c r="I7" s="469"/>
      <c r="J7" s="469"/>
      <c r="K7" s="469"/>
      <c r="L7" s="469"/>
      <c r="M7" s="469"/>
      <c r="N7" s="469"/>
    </row>
    <row r="8" spans="1:14" s="2" customFormat="1" ht="29.25" customHeight="1" thickTop="1" thickBot="1">
      <c r="A8" s="15" t="s">
        <v>126</v>
      </c>
      <c r="B8" s="470" t="s">
        <v>134</v>
      </c>
      <c r="C8" s="471"/>
      <c r="D8" s="471"/>
      <c r="E8" s="471"/>
      <c r="F8" s="472"/>
      <c r="G8" s="14"/>
      <c r="H8" s="14"/>
      <c r="I8" s="14"/>
      <c r="J8" s="14"/>
      <c r="K8" s="14"/>
      <c r="L8" s="14"/>
      <c r="M8" s="14"/>
      <c r="N8" s="14"/>
    </row>
    <row r="9" spans="1:14" s="2" customFormat="1" ht="29.25" customHeight="1" thickTop="1" thickBot="1">
      <c r="A9" s="641" t="s">
        <v>155</v>
      </c>
      <c r="B9" s="642"/>
      <c r="C9" s="642"/>
      <c r="D9" s="642"/>
      <c r="E9" s="642"/>
      <c r="F9" s="643"/>
      <c r="G9" s="14"/>
      <c r="H9" s="14"/>
      <c r="I9" s="14"/>
      <c r="J9" s="14"/>
      <c r="K9" s="14"/>
      <c r="L9" s="14"/>
      <c r="M9" s="14"/>
      <c r="N9" s="14"/>
    </row>
    <row r="10" spans="1:14" s="2" customFormat="1" ht="186.75" customHeight="1" thickTop="1">
      <c r="A10" s="658">
        <v>1</v>
      </c>
      <c r="B10" s="92" t="s">
        <v>135</v>
      </c>
      <c r="C10" s="85" t="s">
        <v>131</v>
      </c>
      <c r="D10" s="375" t="s">
        <v>547</v>
      </c>
      <c r="E10" s="663"/>
      <c r="F10" s="664"/>
      <c r="G10" s="14"/>
      <c r="H10" s="14"/>
      <c r="I10" s="14"/>
      <c r="J10" s="14"/>
      <c r="K10" s="14"/>
      <c r="L10" s="14"/>
      <c r="M10" s="14"/>
      <c r="N10" s="14"/>
    </row>
    <row r="11" spans="1:14" s="2" customFormat="1" ht="71.25" customHeight="1">
      <c r="A11" s="659"/>
      <c r="B11" s="89" t="s">
        <v>136</v>
      </c>
      <c r="C11" s="88" t="s">
        <v>131</v>
      </c>
      <c r="D11" s="376" t="s">
        <v>547</v>
      </c>
      <c r="E11" s="665"/>
      <c r="F11" s="666"/>
      <c r="G11" s="14"/>
      <c r="H11" s="14"/>
      <c r="I11" s="14"/>
      <c r="J11" s="14"/>
      <c r="K11" s="14"/>
      <c r="L11" s="14"/>
      <c r="M11" s="14"/>
      <c r="N11" s="14"/>
    </row>
    <row r="12" spans="1:14" s="2" customFormat="1" ht="39" customHeight="1">
      <c r="A12" s="659"/>
      <c r="B12" s="87" t="s">
        <v>137</v>
      </c>
      <c r="C12" s="88" t="s">
        <v>131</v>
      </c>
      <c r="D12" s="376" t="s">
        <v>547</v>
      </c>
      <c r="E12" s="665"/>
      <c r="F12" s="666"/>
      <c r="G12" s="14"/>
      <c r="H12" s="14"/>
      <c r="I12" s="14"/>
      <c r="J12" s="14"/>
      <c r="K12" s="14"/>
      <c r="L12" s="14"/>
      <c r="M12" s="14"/>
      <c r="N12" s="14"/>
    </row>
    <row r="13" spans="1:14" s="2" customFormat="1" ht="42" customHeight="1">
      <c r="A13" s="659"/>
      <c r="B13" s="87" t="s">
        <v>138</v>
      </c>
      <c r="C13" s="88" t="s">
        <v>131</v>
      </c>
      <c r="D13" s="376" t="s">
        <v>547</v>
      </c>
      <c r="E13" s="665"/>
      <c r="F13" s="666"/>
      <c r="G13" s="14"/>
      <c r="H13" s="14"/>
      <c r="I13" s="14"/>
      <c r="J13" s="14"/>
      <c r="K13" s="14"/>
      <c r="L13" s="14"/>
      <c r="M13" s="14"/>
      <c r="N13" s="14"/>
    </row>
    <row r="14" spans="1:14" s="2" customFormat="1" ht="54.75" customHeight="1">
      <c r="A14" s="659"/>
      <c r="B14" s="87" t="s">
        <v>139</v>
      </c>
      <c r="C14" s="88" t="s">
        <v>131</v>
      </c>
      <c r="D14" s="376" t="s">
        <v>547</v>
      </c>
      <c r="E14" s="665"/>
      <c r="F14" s="666"/>
      <c r="G14" s="14"/>
      <c r="H14" s="14"/>
      <c r="I14" s="14"/>
      <c r="J14" s="14"/>
      <c r="K14" s="14"/>
      <c r="L14" s="14"/>
      <c r="M14" s="14"/>
      <c r="N14" s="14"/>
    </row>
    <row r="15" spans="1:14" s="2" customFormat="1" ht="69" customHeight="1">
      <c r="A15" s="659"/>
      <c r="B15" s="87" t="s">
        <v>140</v>
      </c>
      <c r="C15" s="88" t="s">
        <v>131</v>
      </c>
      <c r="D15" s="376" t="s">
        <v>547</v>
      </c>
      <c r="E15" s="665"/>
      <c r="F15" s="666"/>
      <c r="G15" s="14"/>
      <c r="H15" s="14"/>
      <c r="I15" s="14"/>
      <c r="J15" s="14"/>
      <c r="K15" s="14"/>
      <c r="L15" s="14"/>
      <c r="M15" s="14"/>
      <c r="N15" s="14"/>
    </row>
    <row r="16" spans="1:14" s="2" customFormat="1" ht="54.75" customHeight="1">
      <c r="A16" s="659"/>
      <c r="B16" s="87" t="s">
        <v>141</v>
      </c>
      <c r="C16" s="88" t="s">
        <v>131</v>
      </c>
      <c r="D16" s="376" t="s">
        <v>547</v>
      </c>
      <c r="E16" s="665"/>
      <c r="F16" s="666"/>
      <c r="G16" s="14"/>
      <c r="H16" s="14"/>
      <c r="I16" s="14"/>
      <c r="J16" s="14"/>
      <c r="K16" s="14"/>
      <c r="L16" s="14"/>
      <c r="M16" s="14"/>
      <c r="N16" s="14"/>
    </row>
    <row r="17" spans="1:14" s="2" customFormat="1" ht="60.75" customHeight="1">
      <c r="A17" s="659"/>
      <c r="B17" s="87" t="s">
        <v>142</v>
      </c>
      <c r="C17" s="88" t="s">
        <v>151</v>
      </c>
      <c r="D17" s="376" t="s">
        <v>547</v>
      </c>
      <c r="E17" s="665"/>
      <c r="F17" s="666"/>
      <c r="G17" s="14"/>
      <c r="H17" s="14"/>
      <c r="I17" s="14"/>
      <c r="J17" s="14"/>
      <c r="K17" s="14"/>
      <c r="L17" s="14"/>
      <c r="M17" s="14"/>
      <c r="N17" s="14"/>
    </row>
    <row r="18" spans="1:14" s="2" customFormat="1" ht="46.5" customHeight="1">
      <c r="A18" s="659"/>
      <c r="B18" s="87" t="s">
        <v>143</v>
      </c>
      <c r="C18" s="88" t="s">
        <v>131</v>
      </c>
      <c r="D18" s="377" t="s">
        <v>547</v>
      </c>
      <c r="E18" s="665"/>
      <c r="F18" s="666"/>
      <c r="G18" s="14"/>
      <c r="H18" s="14"/>
      <c r="I18" s="14"/>
      <c r="J18" s="14"/>
      <c r="K18" s="14"/>
      <c r="L18" s="14"/>
      <c r="M18" s="14"/>
      <c r="N18" s="14"/>
    </row>
    <row r="19" spans="1:14" s="2" customFormat="1" ht="58.5" customHeight="1">
      <c r="A19" s="659"/>
      <c r="B19" s="87" t="s">
        <v>144</v>
      </c>
      <c r="C19" s="88" t="s">
        <v>131</v>
      </c>
      <c r="D19" s="377" t="s">
        <v>547</v>
      </c>
      <c r="E19" s="665"/>
      <c r="F19" s="666"/>
      <c r="G19" s="14"/>
      <c r="H19" s="14"/>
      <c r="I19" s="14"/>
      <c r="J19" s="14"/>
      <c r="K19" s="14"/>
      <c r="L19" s="14"/>
      <c r="M19" s="14"/>
      <c r="N19" s="14"/>
    </row>
    <row r="20" spans="1:14" s="2" customFormat="1" ht="46.5" customHeight="1">
      <c r="A20" s="659"/>
      <c r="B20" s="89" t="s">
        <v>145</v>
      </c>
      <c r="C20" s="88" t="s">
        <v>131</v>
      </c>
      <c r="D20" s="377" t="s">
        <v>547</v>
      </c>
      <c r="E20" s="665"/>
      <c r="F20" s="666"/>
      <c r="G20" s="14"/>
      <c r="H20" s="14"/>
      <c r="I20" s="14"/>
      <c r="J20" s="14"/>
      <c r="K20" s="14"/>
      <c r="L20" s="14"/>
      <c r="M20" s="14"/>
      <c r="N20" s="14"/>
    </row>
    <row r="21" spans="1:14" s="2" customFormat="1" ht="46.5" customHeight="1">
      <c r="A21" s="659"/>
      <c r="B21" s="87" t="s">
        <v>146</v>
      </c>
      <c r="C21" s="88" t="s">
        <v>131</v>
      </c>
      <c r="D21" s="377" t="s">
        <v>547</v>
      </c>
      <c r="E21" s="665"/>
      <c r="F21" s="666"/>
      <c r="G21" s="14"/>
      <c r="H21" s="14"/>
      <c r="I21" s="14"/>
      <c r="J21" s="14"/>
      <c r="K21" s="14"/>
      <c r="L21" s="14"/>
      <c r="M21" s="14"/>
      <c r="N21" s="14"/>
    </row>
    <row r="22" spans="1:14" s="2" customFormat="1" ht="47.25" customHeight="1">
      <c r="A22" s="659"/>
      <c r="B22" s="87" t="s">
        <v>147</v>
      </c>
      <c r="C22" s="88" t="s">
        <v>131</v>
      </c>
      <c r="D22" s="377" t="s">
        <v>547</v>
      </c>
      <c r="E22" s="665"/>
      <c r="F22" s="666"/>
      <c r="G22" s="14"/>
      <c r="H22" s="14"/>
      <c r="I22" s="14"/>
      <c r="J22" s="14"/>
      <c r="K22" s="14"/>
      <c r="L22" s="14"/>
      <c r="M22" s="14"/>
      <c r="N22" s="14"/>
    </row>
    <row r="23" spans="1:14" s="2" customFormat="1" ht="63.75" customHeight="1">
      <c r="A23" s="659"/>
      <c r="B23" s="87" t="s">
        <v>148</v>
      </c>
      <c r="C23" s="88" t="s">
        <v>131</v>
      </c>
      <c r="D23" s="377" t="s">
        <v>547</v>
      </c>
      <c r="E23" s="665"/>
      <c r="F23" s="666"/>
      <c r="G23" s="14"/>
      <c r="H23" s="14"/>
      <c r="I23" s="14"/>
      <c r="J23" s="14"/>
      <c r="K23" s="14"/>
      <c r="L23" s="14"/>
      <c r="M23" s="14"/>
      <c r="N23" s="14"/>
    </row>
    <row r="24" spans="1:14" s="2" customFormat="1" ht="79.5" customHeight="1" thickBot="1">
      <c r="A24" s="660"/>
      <c r="B24" s="52" t="s">
        <v>149</v>
      </c>
      <c r="C24" s="16" t="s">
        <v>131</v>
      </c>
      <c r="D24" s="378" t="s">
        <v>547</v>
      </c>
      <c r="E24" s="654"/>
      <c r="F24" s="655"/>
      <c r="G24" s="14"/>
      <c r="H24" s="14"/>
      <c r="I24" s="14"/>
      <c r="J24" s="14"/>
      <c r="K24" s="14"/>
      <c r="L24" s="14"/>
      <c r="M24" s="14"/>
      <c r="N24" s="14"/>
    </row>
    <row r="25" spans="1:14" s="2" customFormat="1" ht="95.25" customHeight="1" thickBot="1">
      <c r="A25" s="661">
        <v>2</v>
      </c>
      <c r="B25" s="150" t="s">
        <v>522</v>
      </c>
      <c r="C25" s="90" t="s">
        <v>131</v>
      </c>
      <c r="D25" s="379" t="s">
        <v>547</v>
      </c>
      <c r="E25" s="667"/>
      <c r="F25" s="668"/>
      <c r="G25" s="14"/>
      <c r="H25" s="14"/>
      <c r="I25" s="14"/>
      <c r="J25" s="14"/>
      <c r="K25" s="14"/>
      <c r="L25" s="14"/>
      <c r="M25" s="14"/>
      <c r="N25" s="14"/>
    </row>
    <row r="26" spans="1:14" s="2" customFormat="1" ht="54.75" customHeight="1" thickBot="1">
      <c r="A26" s="662"/>
      <c r="B26" s="87" t="s">
        <v>152</v>
      </c>
      <c r="C26" s="88" t="s">
        <v>131</v>
      </c>
      <c r="D26" s="377" t="s">
        <v>547</v>
      </c>
      <c r="E26" s="665"/>
      <c r="F26" s="666"/>
      <c r="G26" s="14"/>
      <c r="H26" s="14"/>
      <c r="I26" s="14"/>
      <c r="J26" s="14"/>
      <c r="K26" s="14"/>
      <c r="L26" s="14"/>
      <c r="M26" s="14"/>
      <c r="N26" s="14"/>
    </row>
    <row r="27" spans="1:14" s="2" customFormat="1" ht="54.75" customHeight="1" thickBot="1">
      <c r="A27" s="662"/>
      <c r="B27" s="52" t="s">
        <v>153</v>
      </c>
      <c r="C27" s="16" t="s">
        <v>131</v>
      </c>
      <c r="D27" s="378" t="s">
        <v>547</v>
      </c>
      <c r="E27" s="654"/>
      <c r="F27" s="655"/>
      <c r="G27" s="14"/>
      <c r="H27" s="14"/>
      <c r="I27" s="14"/>
      <c r="J27" s="14"/>
      <c r="K27" s="14"/>
      <c r="L27" s="14"/>
      <c r="M27" s="14"/>
      <c r="N27" s="14"/>
    </row>
    <row r="28" spans="1:14" s="2" customFormat="1" ht="99.75" customHeight="1" thickBot="1">
      <c r="A28" s="644">
        <v>3</v>
      </c>
      <c r="B28" s="87" t="s">
        <v>41</v>
      </c>
      <c r="C28" s="88" t="s">
        <v>131</v>
      </c>
      <c r="D28" s="377" t="s">
        <v>547</v>
      </c>
      <c r="E28" s="667"/>
      <c r="F28" s="668"/>
      <c r="G28" s="14"/>
      <c r="H28" s="14"/>
      <c r="I28" s="14"/>
      <c r="J28" s="14"/>
      <c r="K28" s="14"/>
      <c r="L28" s="14"/>
      <c r="M28" s="14"/>
      <c r="N28" s="14"/>
    </row>
    <row r="29" spans="1:14" s="2" customFormat="1" ht="54.75" customHeight="1" thickBot="1">
      <c r="A29" s="645"/>
      <c r="B29" s="87" t="s">
        <v>152</v>
      </c>
      <c r="C29" s="88" t="s">
        <v>131</v>
      </c>
      <c r="D29" s="377" t="s">
        <v>547</v>
      </c>
      <c r="E29" s="665"/>
      <c r="F29" s="666"/>
      <c r="G29" s="14"/>
      <c r="H29" s="14"/>
      <c r="I29" s="14"/>
      <c r="J29" s="14"/>
      <c r="K29" s="14"/>
      <c r="L29" s="14"/>
      <c r="M29" s="14"/>
      <c r="N29" s="14"/>
    </row>
    <row r="30" spans="1:14" s="2" customFormat="1" ht="54.75" customHeight="1" thickBot="1">
      <c r="A30" s="645"/>
      <c r="B30" s="52" t="s">
        <v>153</v>
      </c>
      <c r="C30" s="16" t="s">
        <v>131</v>
      </c>
      <c r="D30" s="378" t="s">
        <v>547</v>
      </c>
      <c r="E30" s="654"/>
      <c r="F30" s="655"/>
      <c r="G30" s="14"/>
      <c r="H30" s="14"/>
      <c r="I30" s="14"/>
      <c r="J30" s="14"/>
      <c r="K30" s="14"/>
      <c r="L30" s="14"/>
      <c r="M30" s="14"/>
      <c r="N30" s="14"/>
    </row>
    <row r="31" spans="1:14" s="2" customFormat="1" ht="90.75" customHeight="1" thickBot="1">
      <c r="A31" s="93">
        <v>4</v>
      </c>
      <c r="B31" s="42" t="s">
        <v>157</v>
      </c>
      <c r="C31" s="94" t="s">
        <v>131</v>
      </c>
      <c r="D31" s="380" t="s">
        <v>547</v>
      </c>
      <c r="E31" s="698"/>
      <c r="F31" s="699"/>
      <c r="G31" s="14"/>
      <c r="H31" s="14"/>
      <c r="I31" s="14"/>
      <c r="J31" s="14"/>
      <c r="K31" s="14"/>
      <c r="L31" s="14"/>
      <c r="M31" s="14"/>
      <c r="N31" s="14"/>
    </row>
    <row r="32" spans="1:14" s="2" customFormat="1" ht="61.5" customHeight="1" thickBot="1">
      <c r="A32" s="93">
        <v>5</v>
      </c>
      <c r="B32" s="42" t="s">
        <v>158</v>
      </c>
      <c r="C32" s="94" t="s">
        <v>131</v>
      </c>
      <c r="D32" s="380" t="s">
        <v>547</v>
      </c>
      <c r="E32" s="698"/>
      <c r="F32" s="699"/>
      <c r="G32" s="14"/>
      <c r="H32" s="14"/>
      <c r="I32" s="14"/>
      <c r="J32" s="14"/>
      <c r="K32" s="14"/>
      <c r="L32" s="14"/>
      <c r="M32" s="14"/>
      <c r="N32" s="14"/>
    </row>
    <row r="33" spans="1:14" s="2" customFormat="1" ht="44.25" customHeight="1" thickBot="1">
      <c r="A33" s="634" t="s">
        <v>156</v>
      </c>
      <c r="B33" s="635"/>
      <c r="C33" s="650">
        <f>SUM(F10:F32)</f>
        <v>0</v>
      </c>
      <c r="D33" s="651"/>
      <c r="E33" s="651"/>
      <c r="F33" s="652"/>
      <c r="G33" s="14"/>
      <c r="H33" s="14"/>
      <c r="I33" s="14"/>
      <c r="J33" s="14"/>
      <c r="K33" s="14"/>
      <c r="L33" s="14"/>
      <c r="M33" s="14"/>
      <c r="N33" s="14"/>
    </row>
    <row r="34" spans="1:14" s="2" customFormat="1" ht="27.75" customHeight="1" thickTop="1" thickBot="1">
      <c r="A34" s="646" t="s">
        <v>159</v>
      </c>
      <c r="B34" s="647"/>
      <c r="C34" s="648"/>
      <c r="D34" s="648"/>
      <c r="E34" s="648"/>
      <c r="F34" s="649"/>
      <c r="G34" s="14"/>
      <c r="H34" s="14"/>
      <c r="I34" s="14"/>
      <c r="J34" s="14"/>
      <c r="K34" s="14"/>
      <c r="L34" s="14"/>
      <c r="M34" s="14"/>
      <c r="N34" s="14"/>
    </row>
    <row r="35" spans="1:14" s="2" customFormat="1" ht="179.25" customHeight="1" thickTop="1">
      <c r="A35" s="658">
        <v>5</v>
      </c>
      <c r="B35" s="92" t="s">
        <v>160</v>
      </c>
      <c r="C35" s="85" t="s">
        <v>131</v>
      </c>
      <c r="D35" s="375" t="s">
        <v>547</v>
      </c>
      <c r="E35" s="663"/>
      <c r="F35" s="664"/>
      <c r="G35" s="14"/>
      <c r="H35" s="14"/>
      <c r="I35" s="14"/>
      <c r="J35" s="14"/>
      <c r="K35" s="14"/>
      <c r="L35" s="14"/>
      <c r="M35" s="14"/>
      <c r="N35" s="14"/>
    </row>
    <row r="36" spans="1:14" s="2" customFormat="1" ht="76.5" customHeight="1">
      <c r="A36" s="659"/>
      <c r="B36" s="30" t="s">
        <v>161</v>
      </c>
      <c r="C36" s="99" t="s">
        <v>131</v>
      </c>
      <c r="D36" s="376" t="s">
        <v>547</v>
      </c>
      <c r="E36" s="665"/>
      <c r="F36" s="666"/>
      <c r="G36" s="28"/>
      <c r="H36" s="14"/>
      <c r="I36" s="14"/>
      <c r="J36" s="14"/>
      <c r="K36" s="14"/>
      <c r="L36" s="14"/>
      <c r="M36" s="14"/>
      <c r="N36" s="14"/>
    </row>
    <row r="37" spans="1:14" s="2" customFormat="1" ht="42" customHeight="1">
      <c r="A37" s="659"/>
      <c r="B37" s="95" t="s">
        <v>162</v>
      </c>
      <c r="C37" s="99" t="s">
        <v>131</v>
      </c>
      <c r="D37" s="376" t="s">
        <v>547</v>
      </c>
      <c r="E37" s="665"/>
      <c r="F37" s="666"/>
      <c r="G37" s="28"/>
      <c r="H37" s="14"/>
      <c r="I37" s="14"/>
      <c r="J37" s="14"/>
      <c r="K37" s="14"/>
      <c r="L37" s="14"/>
      <c r="M37" s="14"/>
      <c r="N37" s="14"/>
    </row>
    <row r="38" spans="1:14" s="2" customFormat="1" ht="50.25" customHeight="1">
      <c r="A38" s="659"/>
      <c r="B38" s="30" t="s">
        <v>138</v>
      </c>
      <c r="C38" s="86" t="s">
        <v>131</v>
      </c>
      <c r="D38" s="376" t="s">
        <v>547</v>
      </c>
      <c r="E38" s="665"/>
      <c r="F38" s="666"/>
      <c r="G38" s="28"/>
      <c r="H38" s="14"/>
      <c r="I38" s="14"/>
      <c r="J38" s="14"/>
      <c r="K38" s="14"/>
      <c r="L38" s="14"/>
      <c r="M38" s="14"/>
      <c r="N38" s="14"/>
    </row>
    <row r="39" spans="1:14" s="10" customFormat="1" ht="42.75" customHeight="1">
      <c r="A39" s="659"/>
      <c r="B39" s="96" t="s">
        <v>139</v>
      </c>
      <c r="C39" s="86" t="s">
        <v>131</v>
      </c>
      <c r="D39" s="376" t="s">
        <v>547</v>
      </c>
      <c r="E39" s="665"/>
      <c r="F39" s="666"/>
      <c r="G39" s="653"/>
      <c r="H39" s="467"/>
      <c r="I39" s="467"/>
      <c r="J39" s="467"/>
      <c r="K39" s="467"/>
      <c r="L39" s="467"/>
      <c r="M39" s="467"/>
      <c r="N39" s="467"/>
    </row>
    <row r="40" spans="1:14" s="10" customFormat="1" ht="63" customHeight="1">
      <c r="A40" s="659"/>
      <c r="B40" s="97" t="s">
        <v>140</v>
      </c>
      <c r="C40" s="86" t="s">
        <v>131</v>
      </c>
      <c r="D40" s="376" t="s">
        <v>547</v>
      </c>
      <c r="E40" s="665"/>
      <c r="F40" s="666"/>
      <c r="G40" s="653"/>
      <c r="H40" s="467"/>
      <c r="I40" s="467"/>
      <c r="J40" s="467"/>
      <c r="K40" s="467"/>
      <c r="L40" s="467"/>
      <c r="M40" s="467"/>
      <c r="N40" s="467"/>
    </row>
    <row r="41" spans="1:14" s="10" customFormat="1" ht="58.5" customHeight="1">
      <c r="A41" s="659"/>
      <c r="B41" s="97" t="s">
        <v>141</v>
      </c>
      <c r="C41" s="86" t="s">
        <v>131</v>
      </c>
      <c r="D41" s="376" t="s">
        <v>547</v>
      </c>
      <c r="E41" s="665"/>
      <c r="F41" s="666"/>
      <c r="G41" s="28"/>
      <c r="H41" s="14"/>
      <c r="I41" s="14"/>
      <c r="J41" s="14"/>
      <c r="K41" s="14"/>
      <c r="L41" s="14"/>
      <c r="M41" s="14"/>
      <c r="N41" s="14"/>
    </row>
    <row r="42" spans="1:14" s="10" customFormat="1" ht="64.5" customHeight="1">
      <c r="A42" s="659"/>
      <c r="B42" s="97" t="s">
        <v>142</v>
      </c>
      <c r="C42" s="86" t="s">
        <v>151</v>
      </c>
      <c r="D42" s="376" t="s">
        <v>547</v>
      </c>
      <c r="E42" s="665"/>
      <c r="F42" s="666"/>
      <c r="G42" s="28"/>
      <c r="H42" s="14"/>
      <c r="I42" s="14"/>
      <c r="J42" s="14"/>
      <c r="K42" s="14"/>
      <c r="L42" s="14"/>
      <c r="M42" s="14"/>
      <c r="N42" s="14"/>
    </row>
    <row r="43" spans="1:14" s="10" customFormat="1" ht="45" customHeight="1">
      <c r="A43" s="659"/>
      <c r="B43" s="97" t="s">
        <v>143</v>
      </c>
      <c r="C43" s="86" t="s">
        <v>131</v>
      </c>
      <c r="D43" s="377" t="s">
        <v>547</v>
      </c>
      <c r="E43" s="665"/>
      <c r="F43" s="666"/>
      <c r="G43" s="28"/>
      <c r="H43" s="14"/>
      <c r="I43" s="14"/>
      <c r="J43" s="14"/>
      <c r="K43" s="14"/>
      <c r="L43" s="14"/>
      <c r="M43" s="14"/>
      <c r="N43" s="14"/>
    </row>
    <row r="44" spans="1:14" s="10" customFormat="1" ht="62.25" customHeight="1">
      <c r="A44" s="659"/>
      <c r="B44" s="97" t="s">
        <v>144</v>
      </c>
      <c r="C44" s="86" t="s">
        <v>131</v>
      </c>
      <c r="D44" s="377" t="s">
        <v>547</v>
      </c>
      <c r="E44" s="665"/>
      <c r="F44" s="666"/>
      <c r="G44" s="28"/>
      <c r="H44" s="14"/>
      <c r="I44" s="14"/>
      <c r="J44" s="14"/>
      <c r="K44" s="14"/>
      <c r="L44" s="14"/>
      <c r="M44" s="14"/>
      <c r="N44" s="14"/>
    </row>
    <row r="45" spans="1:14" s="10" customFormat="1" ht="54" customHeight="1">
      <c r="A45" s="659"/>
      <c r="B45" s="97" t="s">
        <v>163</v>
      </c>
      <c r="C45" s="86" t="s">
        <v>131</v>
      </c>
      <c r="D45" s="377" t="s">
        <v>547</v>
      </c>
      <c r="E45" s="665"/>
      <c r="F45" s="666"/>
      <c r="G45" s="28"/>
      <c r="H45" s="14"/>
      <c r="I45" s="14"/>
      <c r="J45" s="14"/>
      <c r="K45" s="14"/>
      <c r="L45" s="14"/>
      <c r="M45" s="14"/>
      <c r="N45" s="14"/>
    </row>
    <row r="46" spans="1:14" s="10" customFormat="1" ht="52.5" customHeight="1">
      <c r="A46" s="659"/>
      <c r="B46" s="97" t="s">
        <v>164</v>
      </c>
      <c r="C46" s="86" t="s">
        <v>131</v>
      </c>
      <c r="D46" s="377" t="s">
        <v>547</v>
      </c>
      <c r="E46" s="665"/>
      <c r="F46" s="666"/>
      <c r="G46" s="28"/>
      <c r="H46" s="14"/>
      <c r="I46" s="14"/>
      <c r="J46" s="14"/>
      <c r="K46" s="14"/>
      <c r="L46" s="14"/>
      <c r="M46" s="14"/>
      <c r="N46" s="14"/>
    </row>
    <row r="47" spans="1:14" s="10" customFormat="1" ht="51.75" customHeight="1" thickBot="1">
      <c r="A47" s="660"/>
      <c r="B47" s="34" t="s">
        <v>147</v>
      </c>
      <c r="C47" s="25" t="s">
        <v>131</v>
      </c>
      <c r="D47" s="377" t="s">
        <v>547</v>
      </c>
      <c r="E47" s="665"/>
      <c r="F47" s="666"/>
      <c r="G47" s="28"/>
      <c r="H47" s="14"/>
      <c r="I47" s="14"/>
      <c r="J47" s="14"/>
      <c r="K47" s="14"/>
      <c r="L47" s="14"/>
      <c r="M47" s="14"/>
      <c r="N47" s="14"/>
    </row>
    <row r="48" spans="1:14" s="10" customFormat="1" ht="101.25" customHeight="1" thickBot="1">
      <c r="A48" s="93">
        <v>6</v>
      </c>
      <c r="B48" s="32" t="s">
        <v>42</v>
      </c>
      <c r="C48" s="36" t="s">
        <v>131</v>
      </c>
      <c r="D48" s="380" t="s">
        <v>547</v>
      </c>
      <c r="E48" s="698"/>
      <c r="F48" s="699"/>
      <c r="G48" s="28"/>
      <c r="H48" s="14"/>
      <c r="I48" s="14"/>
      <c r="J48" s="14"/>
      <c r="K48" s="14"/>
      <c r="L48" s="14"/>
      <c r="M48" s="14"/>
      <c r="N48" s="14"/>
    </row>
    <row r="49" spans="1:14" s="10" customFormat="1" ht="72.75" customHeight="1" thickBot="1">
      <c r="A49" s="93">
        <v>7</v>
      </c>
      <c r="B49" s="32" t="s">
        <v>165</v>
      </c>
      <c r="C49" s="36" t="s">
        <v>131</v>
      </c>
      <c r="D49" s="380" t="s">
        <v>547</v>
      </c>
      <c r="E49" s="665"/>
      <c r="F49" s="666"/>
      <c r="G49" s="28"/>
      <c r="H49" s="14"/>
      <c r="I49" s="14"/>
      <c r="J49" s="14"/>
      <c r="K49" s="14"/>
      <c r="L49" s="14"/>
      <c r="M49" s="14"/>
      <c r="N49" s="14"/>
    </row>
    <row r="50" spans="1:14" s="10" customFormat="1" ht="38.25" customHeight="1" thickBot="1">
      <c r="A50" s="634" t="s">
        <v>167</v>
      </c>
      <c r="B50" s="635"/>
      <c r="C50" s="632">
        <f>SUM(F35:F49)</f>
        <v>0</v>
      </c>
      <c r="D50" s="633"/>
      <c r="E50" s="633"/>
      <c r="F50" s="633"/>
      <c r="G50" s="28"/>
      <c r="H50" s="14"/>
      <c r="I50" s="14"/>
      <c r="J50" s="14"/>
      <c r="K50" s="14"/>
      <c r="L50" s="14"/>
      <c r="M50" s="14"/>
      <c r="N50" s="14"/>
    </row>
    <row r="51" spans="1:14" s="10" customFormat="1" ht="29.25" customHeight="1" thickTop="1" thickBot="1">
      <c r="A51" s="636" t="s">
        <v>166</v>
      </c>
      <c r="B51" s="637"/>
      <c r="C51" s="637"/>
      <c r="D51" s="637"/>
      <c r="E51" s="637"/>
      <c r="F51" s="638"/>
      <c r="G51" s="28"/>
      <c r="H51" s="14"/>
      <c r="I51" s="14"/>
      <c r="J51" s="14"/>
      <c r="K51" s="14"/>
      <c r="L51" s="14"/>
      <c r="M51" s="14"/>
      <c r="N51" s="14"/>
    </row>
    <row r="52" spans="1:14" s="10" customFormat="1" ht="64.5" customHeight="1" thickTop="1" thickBot="1">
      <c r="A52" s="98">
        <v>8</v>
      </c>
      <c r="B52" s="34" t="s">
        <v>168</v>
      </c>
      <c r="C52" s="25" t="s">
        <v>131</v>
      </c>
      <c r="D52" s="378" t="s">
        <v>547</v>
      </c>
      <c r="E52" s="696"/>
      <c r="F52" s="697"/>
      <c r="G52" s="28"/>
      <c r="H52" s="14"/>
      <c r="I52" s="14"/>
      <c r="J52" s="14"/>
      <c r="K52" s="14"/>
      <c r="L52" s="14"/>
      <c r="M52" s="14"/>
      <c r="N52" s="14"/>
    </row>
    <row r="53" spans="1:14" s="10" customFormat="1" ht="38.25" customHeight="1" thickBot="1">
      <c r="A53" s="93">
        <v>9</v>
      </c>
      <c r="B53" s="32" t="s">
        <v>169</v>
      </c>
      <c r="C53" s="36" t="s">
        <v>246</v>
      </c>
      <c r="D53" s="380" t="s">
        <v>547</v>
      </c>
      <c r="E53" s="698"/>
      <c r="F53" s="699"/>
      <c r="G53" s="28"/>
      <c r="H53" s="14"/>
      <c r="I53" s="14"/>
      <c r="J53" s="14"/>
      <c r="K53" s="14"/>
      <c r="L53" s="14"/>
      <c r="M53" s="14"/>
      <c r="N53" s="14"/>
    </row>
    <row r="54" spans="1:14" s="10" customFormat="1" ht="24" customHeight="1" thickBot="1">
      <c r="A54" s="639" t="s">
        <v>170</v>
      </c>
      <c r="B54" s="640"/>
      <c r="C54" s="632">
        <f>SUM(F52:F53)</f>
        <v>0</v>
      </c>
      <c r="D54" s="633"/>
      <c r="E54" s="633"/>
      <c r="F54" s="633"/>
      <c r="G54" s="28"/>
      <c r="H54" s="14"/>
      <c r="I54" s="14"/>
      <c r="J54" s="14"/>
      <c r="K54" s="14"/>
      <c r="L54" s="14"/>
      <c r="M54" s="14"/>
      <c r="N54" s="14"/>
    </row>
    <row r="55" spans="1:14" s="10" customFormat="1" ht="27.75" customHeight="1" thickTop="1" thickBot="1">
      <c r="A55" s="636" t="s">
        <v>171</v>
      </c>
      <c r="B55" s="637"/>
      <c r="C55" s="637"/>
      <c r="D55" s="637"/>
      <c r="E55" s="637"/>
      <c r="F55" s="638"/>
      <c r="G55" s="28"/>
      <c r="H55" s="14"/>
      <c r="I55" s="14"/>
      <c r="J55" s="14"/>
      <c r="K55" s="14"/>
      <c r="L55" s="14"/>
      <c r="M55" s="14"/>
      <c r="N55" s="14"/>
    </row>
    <row r="56" spans="1:14" s="10" customFormat="1" ht="102" customHeight="1" thickTop="1" thickBot="1">
      <c r="A56" s="102">
        <v>10</v>
      </c>
      <c r="B56" s="100" t="s">
        <v>35</v>
      </c>
      <c r="C56" s="101" t="s">
        <v>133</v>
      </c>
      <c r="D56" s="381" t="s">
        <v>547</v>
      </c>
      <c r="E56" s="696"/>
      <c r="F56" s="697"/>
      <c r="G56" s="28"/>
      <c r="H56" s="14"/>
      <c r="I56" s="14"/>
      <c r="J56" s="14"/>
      <c r="K56" s="14"/>
      <c r="L56" s="14"/>
      <c r="M56" s="14"/>
      <c r="N56" s="14"/>
    </row>
    <row r="57" spans="1:14" s="10" customFormat="1" ht="22.5" customHeight="1" thickBot="1">
      <c r="A57" s="93">
        <v>11</v>
      </c>
      <c r="B57" s="32" t="s">
        <v>172</v>
      </c>
      <c r="C57" s="36" t="s">
        <v>133</v>
      </c>
      <c r="D57" s="380" t="s">
        <v>547</v>
      </c>
      <c r="E57" s="698"/>
      <c r="F57" s="699"/>
      <c r="G57" s="28"/>
      <c r="H57" s="14"/>
      <c r="I57" s="14"/>
      <c r="J57" s="14"/>
      <c r="K57" s="14"/>
      <c r="L57" s="14"/>
      <c r="M57" s="14"/>
      <c r="N57" s="14"/>
    </row>
    <row r="58" spans="1:14" s="10" customFormat="1" ht="35.25" customHeight="1" thickBot="1">
      <c r="A58" s="93">
        <v>12</v>
      </c>
      <c r="B58" s="32" t="s">
        <v>169</v>
      </c>
      <c r="C58" s="36" t="s">
        <v>246</v>
      </c>
      <c r="D58" s="380" t="s">
        <v>547</v>
      </c>
      <c r="E58" s="698"/>
      <c r="F58" s="699"/>
      <c r="G58" s="28"/>
      <c r="H58" s="14"/>
      <c r="I58" s="14"/>
      <c r="J58" s="14"/>
      <c r="K58" s="14"/>
      <c r="L58" s="14"/>
      <c r="M58" s="14"/>
      <c r="N58" s="14"/>
    </row>
    <row r="59" spans="1:14" s="10" customFormat="1" ht="30.75" customHeight="1" thickBot="1">
      <c r="A59" s="639" t="s">
        <v>173</v>
      </c>
      <c r="B59" s="640"/>
      <c r="C59" s="632">
        <f>SUM(F56:F58)</f>
        <v>0</v>
      </c>
      <c r="D59" s="633"/>
      <c r="E59" s="633"/>
      <c r="F59" s="633"/>
      <c r="G59" s="28"/>
      <c r="H59" s="14"/>
      <c r="I59" s="14"/>
      <c r="J59" s="14"/>
      <c r="K59" s="14"/>
      <c r="L59" s="14"/>
      <c r="M59" s="14"/>
      <c r="N59" s="14"/>
    </row>
    <row r="60" spans="1:14" s="10" customFormat="1" ht="30" customHeight="1" thickTop="1" thickBot="1">
      <c r="A60" s="636" t="s">
        <v>174</v>
      </c>
      <c r="B60" s="637"/>
      <c r="C60" s="637"/>
      <c r="D60" s="637"/>
      <c r="E60" s="637"/>
      <c r="F60" s="638"/>
      <c r="G60" s="28"/>
      <c r="H60" s="14"/>
      <c r="I60" s="14"/>
      <c r="J60" s="14"/>
      <c r="K60" s="14"/>
      <c r="L60" s="14"/>
      <c r="M60" s="14"/>
      <c r="N60" s="14"/>
    </row>
    <row r="61" spans="1:14" s="10" customFormat="1" ht="33" customHeight="1" thickTop="1" thickBot="1">
      <c r="A61" s="102">
        <v>13</v>
      </c>
      <c r="B61" s="100" t="s">
        <v>175</v>
      </c>
      <c r="C61" s="101" t="s">
        <v>246</v>
      </c>
      <c r="D61" s="381" t="s">
        <v>547</v>
      </c>
      <c r="E61" s="696"/>
      <c r="F61" s="697"/>
      <c r="G61" s="28"/>
      <c r="H61" s="14"/>
      <c r="I61" s="14"/>
      <c r="J61" s="14"/>
      <c r="K61" s="14"/>
      <c r="L61" s="14"/>
      <c r="M61" s="14"/>
      <c r="N61" s="14"/>
    </row>
    <row r="62" spans="1:14" s="10" customFormat="1" ht="35.25" customHeight="1" thickBot="1">
      <c r="A62" s="93">
        <f>A61+1</f>
        <v>14</v>
      </c>
      <c r="B62" s="32" t="s">
        <v>176</v>
      </c>
      <c r="C62" s="36" t="s">
        <v>246</v>
      </c>
      <c r="D62" s="380" t="s">
        <v>547</v>
      </c>
      <c r="E62" s="698"/>
      <c r="F62" s="699"/>
      <c r="G62" s="28"/>
      <c r="H62" s="14"/>
      <c r="I62" s="14"/>
      <c r="J62" s="14"/>
      <c r="K62" s="14"/>
      <c r="L62" s="14"/>
      <c r="M62" s="14"/>
      <c r="N62" s="14"/>
    </row>
    <row r="63" spans="1:14" s="10" customFormat="1" ht="44.25" customHeight="1" thickBot="1">
      <c r="A63" s="93">
        <f t="shared" ref="A63:A68" si="0">A62+1</f>
        <v>15</v>
      </c>
      <c r="B63" s="32" t="s">
        <v>177</v>
      </c>
      <c r="C63" s="36" t="s">
        <v>131</v>
      </c>
      <c r="D63" s="380" t="s">
        <v>547</v>
      </c>
      <c r="E63" s="698"/>
      <c r="F63" s="699"/>
      <c r="G63" s="28"/>
      <c r="H63" s="14"/>
      <c r="I63" s="14"/>
      <c r="J63" s="14"/>
      <c r="K63" s="14"/>
      <c r="L63" s="14"/>
      <c r="M63" s="14"/>
      <c r="N63" s="14"/>
    </row>
    <row r="64" spans="1:14" s="10" customFormat="1" ht="35.25" customHeight="1" thickBot="1">
      <c r="A64" s="93">
        <f t="shared" si="0"/>
        <v>16</v>
      </c>
      <c r="B64" s="32" t="s">
        <v>178</v>
      </c>
      <c r="C64" s="36" t="s">
        <v>133</v>
      </c>
      <c r="D64" s="380" t="s">
        <v>547</v>
      </c>
      <c r="E64" s="698"/>
      <c r="F64" s="699"/>
      <c r="G64" s="28"/>
      <c r="H64" s="14"/>
      <c r="I64" s="14"/>
      <c r="J64" s="14"/>
      <c r="K64" s="14"/>
      <c r="L64" s="14"/>
      <c r="M64" s="14"/>
      <c r="N64" s="14"/>
    </row>
    <row r="65" spans="1:14" s="10" customFormat="1" ht="33" customHeight="1" thickBot="1">
      <c r="A65" s="93">
        <f t="shared" si="0"/>
        <v>17</v>
      </c>
      <c r="B65" s="32" t="s">
        <v>179</v>
      </c>
      <c r="C65" s="36" t="s">
        <v>246</v>
      </c>
      <c r="D65" s="380" t="s">
        <v>547</v>
      </c>
      <c r="E65" s="698"/>
      <c r="F65" s="699"/>
      <c r="G65" s="28"/>
      <c r="H65" s="14"/>
      <c r="I65" s="14"/>
      <c r="J65" s="14"/>
      <c r="K65" s="14"/>
      <c r="L65" s="14"/>
      <c r="M65" s="14"/>
      <c r="N65" s="14"/>
    </row>
    <row r="66" spans="1:14" s="10" customFormat="1" ht="59.25" customHeight="1" thickBot="1">
      <c r="A66" s="93">
        <f t="shared" si="0"/>
        <v>18</v>
      </c>
      <c r="B66" s="32" t="s">
        <v>180</v>
      </c>
      <c r="C66" s="36" t="s">
        <v>246</v>
      </c>
      <c r="D66" s="380" t="s">
        <v>547</v>
      </c>
      <c r="E66" s="698"/>
      <c r="F66" s="699"/>
      <c r="G66" s="28"/>
      <c r="H66" s="14"/>
      <c r="I66" s="14"/>
      <c r="J66" s="14"/>
      <c r="K66" s="14"/>
      <c r="L66" s="14"/>
      <c r="M66" s="14"/>
      <c r="N66" s="14"/>
    </row>
    <row r="67" spans="1:14" s="10" customFormat="1" ht="18.75" customHeight="1" thickBot="1">
      <c r="A67" s="93">
        <f t="shared" si="0"/>
        <v>19</v>
      </c>
      <c r="B67" s="32" t="s">
        <v>181</v>
      </c>
      <c r="C67" s="36" t="s">
        <v>246</v>
      </c>
      <c r="D67" s="380" t="s">
        <v>547</v>
      </c>
      <c r="E67" s="698"/>
      <c r="F67" s="699"/>
      <c r="G67" s="28"/>
      <c r="H67" s="14"/>
      <c r="I67" s="14"/>
      <c r="J67" s="14"/>
      <c r="K67" s="14"/>
      <c r="L67" s="14"/>
      <c r="M67" s="14"/>
      <c r="N67" s="14"/>
    </row>
    <row r="68" spans="1:14" s="10" customFormat="1" ht="20.25" customHeight="1" thickBot="1">
      <c r="A68" s="93">
        <f t="shared" si="0"/>
        <v>20</v>
      </c>
      <c r="B68" s="32" t="s">
        <v>232</v>
      </c>
      <c r="C68" s="36" t="s">
        <v>246</v>
      </c>
      <c r="D68" s="380" t="s">
        <v>547</v>
      </c>
      <c r="E68" s="698"/>
      <c r="F68" s="699"/>
      <c r="G68" s="28"/>
      <c r="H68" s="14"/>
      <c r="I68" s="14"/>
      <c r="J68" s="14"/>
      <c r="K68" s="14"/>
      <c r="L68" s="14"/>
      <c r="M68" s="14"/>
      <c r="N68" s="14"/>
    </row>
    <row r="69" spans="1:14" s="10" customFormat="1" ht="20.25" customHeight="1" thickBot="1">
      <c r="A69" s="639" t="s">
        <v>182</v>
      </c>
      <c r="B69" s="680"/>
      <c r="C69" s="650">
        <f>SUM(F61:F68)</f>
        <v>0</v>
      </c>
      <c r="D69" s="681"/>
      <c r="E69" s="681"/>
      <c r="F69" s="682"/>
      <c r="G69" s="28"/>
      <c r="H69" s="14"/>
      <c r="I69" s="14"/>
      <c r="J69" s="14"/>
      <c r="K69" s="14"/>
      <c r="L69" s="14"/>
      <c r="M69" s="14"/>
      <c r="N69" s="14"/>
    </row>
    <row r="70" spans="1:14" s="10" customFormat="1" ht="36.75" customHeight="1" thickTop="1" thickBot="1">
      <c r="A70" s="670" t="s">
        <v>25</v>
      </c>
      <c r="B70" s="671"/>
      <c r="C70" s="103"/>
      <c r="D70" s="382"/>
      <c r="E70" s="678">
        <f>C33+C50+C54+C59+C69</f>
        <v>0</v>
      </c>
      <c r="F70" s="679"/>
      <c r="G70" s="28"/>
      <c r="H70" s="14"/>
      <c r="I70" s="14"/>
      <c r="J70" s="14"/>
      <c r="K70" s="14"/>
      <c r="L70" s="14"/>
      <c r="M70" s="14"/>
      <c r="N70" s="14"/>
    </row>
    <row r="71" spans="1:14" s="10" customFormat="1" ht="16.149999999999999" thickTop="1" thickBot="1">
      <c r="A71" s="17" t="s">
        <v>127</v>
      </c>
      <c r="B71" s="470" t="s">
        <v>184</v>
      </c>
      <c r="C71" s="471"/>
      <c r="D71" s="471"/>
      <c r="E71" s="471"/>
      <c r="F71" s="472"/>
      <c r="G71" s="14"/>
      <c r="H71" s="14"/>
      <c r="I71" s="14"/>
      <c r="J71" s="14"/>
      <c r="K71" s="14"/>
      <c r="L71" s="14"/>
      <c r="M71" s="14"/>
      <c r="N71" s="14"/>
    </row>
    <row r="72" spans="1:14" s="10" customFormat="1" ht="24.75" customHeight="1" thickTop="1" thickBot="1">
      <c r="A72" s="636" t="s">
        <v>194</v>
      </c>
      <c r="B72" s="637"/>
      <c r="C72" s="637"/>
      <c r="D72" s="637"/>
      <c r="E72" s="637"/>
      <c r="F72" s="638"/>
      <c r="G72" s="14"/>
      <c r="H72" s="14"/>
      <c r="I72" s="14"/>
      <c r="J72" s="14"/>
      <c r="K72" s="14"/>
      <c r="L72" s="14"/>
      <c r="M72" s="14"/>
      <c r="N72" s="14"/>
    </row>
    <row r="73" spans="1:14" s="10" customFormat="1" ht="24" customHeight="1" thickTop="1" thickBot="1">
      <c r="A73" s="24">
        <v>1</v>
      </c>
      <c r="B73" s="18" t="s">
        <v>523</v>
      </c>
      <c r="C73" s="25" t="s">
        <v>131</v>
      </c>
      <c r="D73" s="383" t="s">
        <v>547</v>
      </c>
      <c r="E73" s="696"/>
      <c r="F73" s="697"/>
      <c r="G73" s="27"/>
      <c r="H73" s="14"/>
      <c r="I73" s="14"/>
      <c r="J73" s="14"/>
      <c r="K73" s="14"/>
      <c r="L73" s="14"/>
      <c r="M73" s="14"/>
      <c r="N73" s="14"/>
    </row>
    <row r="74" spans="1:14" s="10" customFormat="1" ht="27" customHeight="1" thickBot="1">
      <c r="A74" s="24">
        <f t="shared" ref="A74:A89" si="1">A73+1</f>
        <v>2</v>
      </c>
      <c r="B74" s="21" t="s">
        <v>185</v>
      </c>
      <c r="C74" s="25" t="s">
        <v>133</v>
      </c>
      <c r="D74" s="383" t="s">
        <v>547</v>
      </c>
      <c r="E74" s="698"/>
      <c r="F74" s="699"/>
      <c r="G74" s="26"/>
      <c r="H74" s="19"/>
      <c r="I74" s="19"/>
      <c r="J74" s="19"/>
      <c r="K74" s="19"/>
      <c r="L74" s="19"/>
      <c r="M74" s="19"/>
      <c r="N74" s="19"/>
    </row>
    <row r="75" spans="1:14" s="10" customFormat="1" ht="104.25" customHeight="1" thickBot="1">
      <c r="A75" s="24">
        <f t="shared" si="1"/>
        <v>3</v>
      </c>
      <c r="B75" s="21" t="s">
        <v>418</v>
      </c>
      <c r="C75" s="25" t="s">
        <v>133</v>
      </c>
      <c r="D75" s="384" t="s">
        <v>547</v>
      </c>
      <c r="E75" s="667"/>
      <c r="F75" s="668"/>
      <c r="G75" s="19"/>
      <c r="H75" s="19"/>
      <c r="I75" s="19"/>
      <c r="J75" s="19"/>
      <c r="K75" s="19"/>
      <c r="L75" s="19"/>
      <c r="M75" s="19"/>
      <c r="N75" s="19"/>
    </row>
    <row r="76" spans="1:14" s="2" customFormat="1" ht="87" customHeight="1">
      <c r="A76" s="669">
        <f t="shared" si="1"/>
        <v>4</v>
      </c>
      <c r="B76" s="29" t="s">
        <v>187</v>
      </c>
      <c r="C76" s="105"/>
      <c r="D76" s="385"/>
      <c r="E76" s="665"/>
      <c r="F76" s="666"/>
      <c r="G76" s="26"/>
      <c r="H76" s="19"/>
      <c r="I76" s="19"/>
      <c r="J76" s="19"/>
      <c r="K76" s="19"/>
      <c r="L76" s="19"/>
      <c r="M76" s="19"/>
      <c r="N76" s="19"/>
    </row>
    <row r="77" spans="1:14" s="3" customFormat="1" ht="21.75" customHeight="1">
      <c r="A77" s="659"/>
      <c r="B77" s="87" t="s">
        <v>188</v>
      </c>
      <c r="C77" s="86" t="s">
        <v>133</v>
      </c>
      <c r="D77" s="373" t="s">
        <v>547</v>
      </c>
      <c r="E77" s="665"/>
      <c r="F77" s="666"/>
      <c r="G77" s="26"/>
      <c r="H77" s="19"/>
      <c r="I77" s="19"/>
      <c r="J77" s="19"/>
      <c r="K77" s="19"/>
      <c r="L77" s="19"/>
      <c r="M77" s="19"/>
      <c r="N77" s="19"/>
    </row>
    <row r="78" spans="1:14" s="3" customFormat="1" ht="22.5" customHeight="1">
      <c r="A78" s="659"/>
      <c r="B78" s="87" t="s">
        <v>205</v>
      </c>
      <c r="C78" s="86" t="s">
        <v>133</v>
      </c>
      <c r="D78" s="373" t="s">
        <v>547</v>
      </c>
      <c r="E78" s="665"/>
      <c r="F78" s="666"/>
      <c r="G78" s="26"/>
      <c r="H78" s="19"/>
      <c r="I78" s="19"/>
      <c r="J78" s="19"/>
      <c r="K78" s="19"/>
      <c r="L78" s="19"/>
      <c r="M78" s="19"/>
      <c r="N78" s="19"/>
    </row>
    <row r="79" spans="1:14" s="3" customFormat="1" ht="18.75" customHeight="1" thickBot="1">
      <c r="A79" s="660"/>
      <c r="B79" s="52" t="s">
        <v>206</v>
      </c>
      <c r="C79" s="25" t="s">
        <v>133</v>
      </c>
      <c r="D79" s="383" t="s">
        <v>547</v>
      </c>
      <c r="E79" s="654"/>
      <c r="F79" s="655"/>
      <c r="G79" s="26"/>
      <c r="H79" s="19"/>
      <c r="I79" s="19"/>
      <c r="J79" s="19"/>
      <c r="K79" s="19"/>
      <c r="L79" s="19"/>
      <c r="M79" s="19"/>
      <c r="N79" s="19"/>
    </row>
    <row r="80" spans="1:14" ht="90" customHeight="1" thickBot="1">
      <c r="A80" s="24">
        <f>A76+1</f>
        <v>5</v>
      </c>
      <c r="B80" s="42" t="s">
        <v>192</v>
      </c>
      <c r="C80" s="25" t="s">
        <v>133</v>
      </c>
      <c r="D80" s="383" t="s">
        <v>547</v>
      </c>
      <c r="E80" s="698"/>
      <c r="F80" s="699"/>
      <c r="G80" s="26"/>
      <c r="H80" s="19"/>
      <c r="I80" s="19"/>
      <c r="J80" s="19"/>
      <c r="K80" s="19"/>
      <c r="L80" s="19"/>
      <c r="M80" s="19"/>
      <c r="N80" s="19"/>
    </row>
    <row r="81" spans="1:14" ht="48.75" customHeight="1" thickBot="1">
      <c r="A81" s="24">
        <f t="shared" si="1"/>
        <v>6</v>
      </c>
      <c r="B81" s="21" t="s">
        <v>191</v>
      </c>
      <c r="C81" s="25" t="s">
        <v>195</v>
      </c>
      <c r="D81" s="383" t="s">
        <v>547</v>
      </c>
      <c r="E81" s="698"/>
      <c r="F81" s="699"/>
      <c r="G81" s="26"/>
      <c r="H81" s="19"/>
      <c r="I81" s="19"/>
      <c r="J81" s="19"/>
      <c r="K81" s="19"/>
      <c r="L81" s="19"/>
      <c r="M81" s="19"/>
      <c r="N81" s="19"/>
    </row>
    <row r="82" spans="1:14" ht="34.5" customHeight="1" thickBot="1">
      <c r="A82" s="24">
        <f t="shared" si="1"/>
        <v>7</v>
      </c>
      <c r="B82" s="42" t="s">
        <v>193</v>
      </c>
      <c r="C82" s="36" t="s">
        <v>246</v>
      </c>
      <c r="D82" s="383" t="s">
        <v>547</v>
      </c>
      <c r="E82" s="698"/>
      <c r="F82" s="699"/>
      <c r="G82" s="37"/>
      <c r="H82" s="19"/>
      <c r="I82" s="19"/>
      <c r="J82" s="19"/>
      <c r="K82" s="19"/>
      <c r="L82" s="57"/>
      <c r="M82" s="19"/>
      <c r="N82" s="19"/>
    </row>
    <row r="83" spans="1:14" ht="38.25" customHeight="1" thickTop="1" thickBot="1">
      <c r="A83" s="636" t="s">
        <v>174</v>
      </c>
      <c r="B83" s="637"/>
      <c r="C83" s="637"/>
      <c r="D83" s="637"/>
      <c r="E83" s="637"/>
      <c r="F83" s="638"/>
      <c r="G83" s="37"/>
      <c r="H83" s="19"/>
      <c r="I83" s="19"/>
      <c r="J83" s="19"/>
      <c r="K83" s="19"/>
      <c r="L83" s="19"/>
      <c r="M83" s="19"/>
      <c r="N83" s="19"/>
    </row>
    <row r="84" spans="1:14" ht="38.25" customHeight="1" thickTop="1" thickBot="1">
      <c r="A84" s="24">
        <v>8</v>
      </c>
      <c r="B84" s="42" t="s">
        <v>196</v>
      </c>
      <c r="C84" s="36" t="s">
        <v>131</v>
      </c>
      <c r="D84" s="349" t="str">
        <f>D73</f>
        <v>pauš.</v>
      </c>
      <c r="E84" s="730"/>
      <c r="F84" s="731"/>
      <c r="G84" s="37"/>
      <c r="H84" s="19"/>
      <c r="I84" s="19"/>
      <c r="J84" s="19"/>
      <c r="K84" s="19"/>
      <c r="L84" s="19"/>
      <c r="M84" s="19"/>
      <c r="N84" s="19"/>
    </row>
    <row r="85" spans="1:14" ht="35.25" customHeight="1" thickBot="1">
      <c r="A85" s="24">
        <f t="shared" si="1"/>
        <v>9</v>
      </c>
      <c r="B85" s="42" t="s">
        <v>197</v>
      </c>
      <c r="C85" s="25" t="s">
        <v>133</v>
      </c>
      <c r="D85" s="349" t="str">
        <f>D74</f>
        <v>pauš.</v>
      </c>
      <c r="E85" s="732"/>
      <c r="F85" s="733"/>
      <c r="G85" s="37"/>
      <c r="H85" s="19"/>
      <c r="I85" s="19"/>
      <c r="J85" s="19"/>
      <c r="K85" s="19"/>
      <c r="L85" s="19"/>
      <c r="M85" s="19"/>
      <c r="N85" s="19"/>
    </row>
    <row r="86" spans="1:14" ht="33.75" customHeight="1" thickBot="1">
      <c r="A86" s="24">
        <f t="shared" si="1"/>
        <v>10</v>
      </c>
      <c r="B86" s="42" t="s">
        <v>198</v>
      </c>
      <c r="C86" s="25" t="s">
        <v>133</v>
      </c>
      <c r="D86" s="349" t="str">
        <f>D75</f>
        <v>pauš.</v>
      </c>
      <c r="E86" s="732"/>
      <c r="F86" s="733"/>
      <c r="G86" s="37"/>
      <c r="H86" s="19"/>
      <c r="I86" s="19"/>
      <c r="J86" s="19"/>
      <c r="K86" s="19"/>
      <c r="L86" s="19"/>
      <c r="M86" s="19"/>
      <c r="N86" s="19"/>
    </row>
    <row r="87" spans="1:14" ht="64.5" customHeight="1" thickBot="1">
      <c r="A87" s="24">
        <f t="shared" si="1"/>
        <v>11</v>
      </c>
      <c r="B87" s="42" t="s">
        <v>199</v>
      </c>
      <c r="C87" s="25" t="s">
        <v>133</v>
      </c>
      <c r="D87" s="349" t="s">
        <v>547</v>
      </c>
      <c r="E87" s="732"/>
      <c r="F87" s="733"/>
      <c r="G87" s="37"/>
      <c r="H87" s="19"/>
      <c r="I87" s="19"/>
      <c r="J87" s="19"/>
      <c r="K87" s="19"/>
      <c r="L87" s="19"/>
      <c r="M87" s="19"/>
      <c r="N87" s="19"/>
    </row>
    <row r="88" spans="1:14" ht="39.75" customHeight="1" thickBot="1">
      <c r="A88" s="24">
        <f t="shared" si="1"/>
        <v>12</v>
      </c>
      <c r="B88" s="42" t="s">
        <v>200</v>
      </c>
      <c r="C88" s="25" t="s">
        <v>133</v>
      </c>
      <c r="D88" s="349" t="str">
        <f>D80</f>
        <v>pauš.</v>
      </c>
      <c r="E88" s="732"/>
      <c r="F88" s="733"/>
      <c r="G88" s="37"/>
      <c r="H88" s="19"/>
      <c r="I88" s="19"/>
      <c r="J88" s="19"/>
      <c r="K88" s="19"/>
      <c r="L88" s="19"/>
      <c r="M88" s="19"/>
      <c r="N88" s="19"/>
    </row>
    <row r="89" spans="1:14" ht="91.5" customHeight="1" thickBot="1">
      <c r="A89" s="24">
        <f t="shared" si="1"/>
        <v>13</v>
      </c>
      <c r="B89" s="42" t="s">
        <v>201</v>
      </c>
      <c r="C89" s="25" t="s">
        <v>195</v>
      </c>
      <c r="D89" s="349" t="str">
        <f>D81</f>
        <v>pauš.</v>
      </c>
      <c r="E89" s="732"/>
      <c r="F89" s="733"/>
      <c r="G89" s="37"/>
      <c r="H89" s="19"/>
      <c r="I89" s="19"/>
      <c r="J89" s="19"/>
      <c r="K89" s="19"/>
      <c r="L89" s="19"/>
      <c r="M89" s="19"/>
      <c r="N89" s="19"/>
    </row>
    <row r="90" spans="1:14" ht="29.25" customHeight="1" thickBot="1">
      <c r="A90" s="465" t="s">
        <v>202</v>
      </c>
      <c r="B90" s="466"/>
      <c r="C90" s="22"/>
      <c r="D90" s="267"/>
      <c r="E90" s="477">
        <f>SUM(F73:F89)</f>
        <v>0</v>
      </c>
      <c r="F90" s="478"/>
      <c r="G90" s="14"/>
      <c r="H90" s="14"/>
      <c r="I90" s="467"/>
      <c r="J90" s="467"/>
      <c r="K90" s="14"/>
      <c r="L90" s="14"/>
      <c r="M90" s="14"/>
      <c r="N90" s="14"/>
    </row>
    <row r="91" spans="1:14" s="3" customFormat="1" ht="28.5" customHeight="1" thickTop="1" thickBot="1">
      <c r="A91" s="17" t="s">
        <v>128</v>
      </c>
      <c r="B91" s="470" t="s">
        <v>203</v>
      </c>
      <c r="C91" s="471"/>
      <c r="D91" s="471"/>
      <c r="E91" s="471"/>
      <c r="F91" s="472"/>
      <c r="G91" s="14"/>
      <c r="H91" s="14"/>
      <c r="I91" s="14"/>
      <c r="J91" s="14"/>
      <c r="K91" s="14"/>
      <c r="L91" s="14"/>
      <c r="M91" s="14"/>
      <c r="N91" s="14"/>
    </row>
    <row r="92" spans="1:14" s="3" customFormat="1" ht="28.5" customHeight="1" thickTop="1" thickBot="1">
      <c r="A92" s="738" t="s">
        <v>204</v>
      </c>
      <c r="B92" s="739"/>
      <c r="C92" s="739"/>
      <c r="D92" s="739"/>
      <c r="E92" s="739"/>
      <c r="F92" s="740"/>
      <c r="G92" s="14"/>
      <c r="H92" s="14"/>
      <c r="I92" s="14"/>
      <c r="J92" s="14"/>
      <c r="K92" s="14"/>
      <c r="L92" s="14"/>
      <c r="M92" s="14"/>
      <c r="N92" s="14"/>
    </row>
    <row r="93" spans="1:14" s="3" customFormat="1" ht="28.5" customHeight="1" thickTop="1" thickBot="1">
      <c r="A93" s="636" t="s">
        <v>194</v>
      </c>
      <c r="B93" s="637"/>
      <c r="C93" s="637"/>
      <c r="D93" s="637"/>
      <c r="E93" s="637"/>
      <c r="F93" s="638"/>
      <c r="G93" s="14"/>
      <c r="H93" s="14"/>
      <c r="I93" s="14"/>
      <c r="J93" s="14"/>
      <c r="K93" s="14"/>
      <c r="L93" s="14"/>
      <c r="M93" s="14"/>
      <c r="N93" s="14"/>
    </row>
    <row r="94" spans="1:14" s="3" customFormat="1" ht="61.5" customHeight="1" thickTop="1" thickBot="1">
      <c r="A94" s="39">
        <v>1</v>
      </c>
      <c r="B94" s="21" t="s">
        <v>210</v>
      </c>
      <c r="C94" s="25" t="s">
        <v>131</v>
      </c>
      <c r="D94" s="386" t="s">
        <v>547</v>
      </c>
      <c r="E94" s="734"/>
      <c r="F94" s="735"/>
      <c r="G94" s="38"/>
      <c r="H94" s="11"/>
      <c r="I94" s="11"/>
      <c r="J94" s="11"/>
      <c r="K94" s="11"/>
      <c r="L94" s="11"/>
      <c r="M94" s="11"/>
      <c r="N94" s="11"/>
    </row>
    <row r="95" spans="1:14" s="3" customFormat="1" ht="58.5" customHeight="1" thickBot="1">
      <c r="A95" s="39">
        <f t="shared" ref="A95:A116" si="2">A94+1</f>
        <v>2</v>
      </c>
      <c r="B95" s="21" t="s">
        <v>211</v>
      </c>
      <c r="C95" s="25" t="s">
        <v>131</v>
      </c>
      <c r="D95" s="386" t="s">
        <v>547</v>
      </c>
      <c r="E95" s="736"/>
      <c r="F95" s="737"/>
      <c r="G95" s="38"/>
      <c r="H95" s="11"/>
      <c r="I95" s="11"/>
      <c r="J95" s="11"/>
      <c r="K95" s="11"/>
      <c r="L95" s="11"/>
      <c r="M95" s="11"/>
      <c r="N95" s="11"/>
    </row>
    <row r="96" spans="1:14" s="3" customFormat="1" ht="60" customHeight="1" thickBot="1">
      <c r="A96" s="39">
        <f t="shared" si="2"/>
        <v>3</v>
      </c>
      <c r="B96" s="21" t="s">
        <v>212</v>
      </c>
      <c r="C96" s="25" t="s">
        <v>131</v>
      </c>
      <c r="D96" s="386" t="s">
        <v>547</v>
      </c>
      <c r="E96" s="736"/>
      <c r="F96" s="737"/>
      <c r="G96" s="38"/>
      <c r="H96" s="11"/>
      <c r="I96" s="11"/>
      <c r="J96" s="11"/>
      <c r="K96" s="11"/>
      <c r="L96" s="11"/>
      <c r="M96" s="11"/>
      <c r="N96" s="11"/>
    </row>
    <row r="97" spans="1:14" s="3" customFormat="1" ht="32.25" customHeight="1" thickBot="1">
      <c r="A97" s="39">
        <f t="shared" si="2"/>
        <v>4</v>
      </c>
      <c r="B97" s="21" t="s">
        <v>213</v>
      </c>
      <c r="C97" s="25" t="s">
        <v>131</v>
      </c>
      <c r="D97" s="386" t="s">
        <v>547</v>
      </c>
      <c r="E97" s="736"/>
      <c r="F97" s="737"/>
      <c r="G97" s="38"/>
      <c r="H97" s="11"/>
      <c r="I97" s="11"/>
      <c r="J97" s="11"/>
      <c r="K97" s="11"/>
      <c r="L97" s="11"/>
      <c r="M97" s="11"/>
      <c r="N97" s="11"/>
    </row>
    <row r="98" spans="1:14" ht="62.25" customHeight="1" thickBot="1">
      <c r="A98" s="39">
        <f t="shared" si="2"/>
        <v>5</v>
      </c>
      <c r="B98" s="21" t="s">
        <v>214</v>
      </c>
      <c r="C98" s="25" t="s">
        <v>131</v>
      </c>
      <c r="D98" s="386" t="s">
        <v>547</v>
      </c>
      <c r="E98" s="736"/>
      <c r="F98" s="737"/>
      <c r="G98" s="38"/>
      <c r="H98" s="11"/>
      <c r="I98" s="11"/>
      <c r="J98" s="11"/>
      <c r="K98" s="11"/>
      <c r="L98" s="11"/>
      <c r="M98" s="11"/>
      <c r="N98" s="11"/>
    </row>
    <row r="99" spans="1:14" ht="42.75" customHeight="1" thickBot="1">
      <c r="A99" s="39">
        <f t="shared" si="2"/>
        <v>6</v>
      </c>
      <c r="B99" s="41" t="s">
        <v>215</v>
      </c>
      <c r="C99" s="25" t="s">
        <v>131</v>
      </c>
      <c r="D99" s="386" t="s">
        <v>547</v>
      </c>
      <c r="E99" s="736"/>
      <c r="F99" s="737"/>
      <c r="G99" s="11"/>
      <c r="H99" s="11"/>
      <c r="I99" s="11"/>
      <c r="J99" s="11"/>
      <c r="K99" s="11"/>
      <c r="L99" s="11"/>
      <c r="M99" s="11"/>
      <c r="N99" s="11"/>
    </row>
    <row r="100" spans="1:14" ht="47.25" customHeight="1" thickBot="1">
      <c r="A100" s="39">
        <f t="shared" si="2"/>
        <v>7</v>
      </c>
      <c r="B100" s="41" t="s">
        <v>216</v>
      </c>
      <c r="C100" s="25" t="s">
        <v>131</v>
      </c>
      <c r="D100" s="386" t="s">
        <v>547</v>
      </c>
      <c r="E100" s="736"/>
      <c r="F100" s="737"/>
      <c r="G100" s="38"/>
      <c r="H100" s="11"/>
      <c r="I100" s="11"/>
      <c r="J100" s="11"/>
      <c r="K100" s="11"/>
      <c r="L100" s="11"/>
      <c r="M100" s="11"/>
      <c r="N100" s="11"/>
    </row>
    <row r="101" spans="1:14" ht="21" customHeight="1">
      <c r="A101" s="675">
        <f t="shared" si="2"/>
        <v>8</v>
      </c>
      <c r="B101" s="157" t="s">
        <v>217</v>
      </c>
      <c r="C101" s="134"/>
      <c r="D101" s="385"/>
      <c r="E101" s="741"/>
      <c r="F101" s="742"/>
      <c r="G101" s="40"/>
      <c r="H101" s="11"/>
      <c r="I101" s="11"/>
      <c r="J101" s="11"/>
      <c r="K101" s="11"/>
      <c r="L101" s="11"/>
      <c r="M101" s="11"/>
      <c r="N101" s="11"/>
    </row>
    <row r="102" spans="1:14" ht="25.5" customHeight="1">
      <c r="A102" s="676"/>
      <c r="B102" s="158" t="s">
        <v>218</v>
      </c>
      <c r="C102" s="135" t="s">
        <v>133</v>
      </c>
      <c r="D102" s="373" t="s">
        <v>547</v>
      </c>
      <c r="E102" s="743"/>
      <c r="F102" s="744"/>
      <c r="G102" s="40"/>
      <c r="H102" s="11"/>
      <c r="I102" s="11"/>
      <c r="J102" s="11"/>
      <c r="K102" s="11"/>
      <c r="L102" s="11"/>
      <c r="M102" s="11"/>
      <c r="N102" s="11"/>
    </row>
    <row r="103" spans="1:14" ht="25.5" customHeight="1" thickBot="1">
      <c r="A103" s="677"/>
      <c r="B103" s="52" t="s">
        <v>219</v>
      </c>
      <c r="C103" s="136" t="s">
        <v>133</v>
      </c>
      <c r="D103" s="383" t="s">
        <v>547</v>
      </c>
      <c r="E103" s="745"/>
      <c r="F103" s="746"/>
      <c r="G103" s="40"/>
      <c r="H103" s="11"/>
      <c r="I103" s="11"/>
      <c r="J103" s="11"/>
      <c r="K103" s="11"/>
      <c r="L103" s="11"/>
      <c r="M103" s="11"/>
      <c r="N103" s="11"/>
    </row>
    <row r="104" spans="1:14" ht="36.75" customHeight="1" thickBot="1">
      <c r="A104" s="747" t="s">
        <v>174</v>
      </c>
      <c r="B104" s="748"/>
      <c r="C104" s="748"/>
      <c r="D104" s="748"/>
      <c r="E104" s="748"/>
      <c r="F104" s="749"/>
      <c r="G104" s="40"/>
      <c r="H104" s="11"/>
      <c r="I104" s="11"/>
      <c r="J104" s="11"/>
      <c r="K104" s="11"/>
      <c r="L104" s="11"/>
      <c r="M104" s="11"/>
      <c r="N104" s="11"/>
    </row>
    <row r="105" spans="1:14" ht="33.75" customHeight="1" thickTop="1" thickBot="1">
      <c r="A105" s="39">
        <v>9</v>
      </c>
      <c r="B105" s="42" t="s">
        <v>220</v>
      </c>
      <c r="C105" s="20" t="s">
        <v>133</v>
      </c>
      <c r="D105" s="386" t="s">
        <v>547</v>
      </c>
      <c r="E105" s="734"/>
      <c r="F105" s="735"/>
      <c r="G105" s="40"/>
      <c r="H105" s="11"/>
      <c r="I105" s="11"/>
      <c r="J105" s="11"/>
      <c r="K105" s="11"/>
      <c r="L105" s="11"/>
      <c r="M105" s="11"/>
      <c r="N105" s="11"/>
    </row>
    <row r="106" spans="1:14" ht="48.75" customHeight="1" thickBot="1">
      <c r="A106" s="39">
        <f t="shared" si="2"/>
        <v>10</v>
      </c>
      <c r="B106" s="42" t="s">
        <v>221</v>
      </c>
      <c r="C106" s="20" t="s">
        <v>131</v>
      </c>
      <c r="D106" s="386" t="str">
        <f t="shared" ref="D106:D114" si="3">D95</f>
        <v>pauš.</v>
      </c>
      <c r="E106" s="736"/>
      <c r="F106" s="737"/>
      <c r="G106" s="40"/>
      <c r="H106" s="11"/>
      <c r="I106" s="11"/>
      <c r="J106" s="11"/>
      <c r="K106" s="11"/>
      <c r="L106" s="11"/>
      <c r="M106" s="11"/>
      <c r="N106" s="11"/>
    </row>
    <row r="107" spans="1:14" ht="48.75" customHeight="1" thickBot="1">
      <c r="A107" s="39">
        <f t="shared" si="2"/>
        <v>11</v>
      </c>
      <c r="B107" s="42" t="s">
        <v>229</v>
      </c>
      <c r="C107" s="20" t="s">
        <v>131</v>
      </c>
      <c r="D107" s="386" t="str">
        <f t="shared" si="3"/>
        <v>pauš.</v>
      </c>
      <c r="E107" s="736"/>
      <c r="F107" s="737"/>
      <c r="G107" s="40"/>
      <c r="H107" s="11"/>
      <c r="I107" s="11"/>
      <c r="J107" s="11"/>
      <c r="K107" s="11"/>
      <c r="L107" s="11"/>
      <c r="M107" s="11"/>
      <c r="N107" s="11"/>
    </row>
    <row r="108" spans="1:14" ht="21" customHeight="1" thickBot="1">
      <c r="A108" s="39">
        <f t="shared" si="2"/>
        <v>12</v>
      </c>
      <c r="B108" s="42" t="s">
        <v>222</v>
      </c>
      <c r="C108" s="20" t="s">
        <v>131</v>
      </c>
      <c r="D108" s="386" t="str">
        <f t="shared" si="3"/>
        <v>pauš.</v>
      </c>
      <c r="E108" s="736"/>
      <c r="F108" s="737"/>
      <c r="G108" s="40"/>
      <c r="H108" s="11"/>
      <c r="I108" s="11"/>
      <c r="J108" s="11"/>
      <c r="K108" s="11"/>
      <c r="L108" s="11"/>
      <c r="M108" s="11"/>
      <c r="N108" s="11"/>
    </row>
    <row r="109" spans="1:14" ht="33.75" customHeight="1" thickBot="1">
      <c r="A109" s="39">
        <f t="shared" si="2"/>
        <v>13</v>
      </c>
      <c r="B109" s="47" t="s">
        <v>223</v>
      </c>
      <c r="C109" s="20" t="s">
        <v>131</v>
      </c>
      <c r="D109" s="386" t="str">
        <f t="shared" si="3"/>
        <v>pauš.</v>
      </c>
      <c r="E109" s="736"/>
      <c r="F109" s="737"/>
      <c r="G109" s="40"/>
      <c r="H109" s="11"/>
      <c r="I109" s="11"/>
      <c r="J109" s="11"/>
      <c r="K109" s="11"/>
      <c r="L109" s="11"/>
      <c r="M109" s="11"/>
      <c r="N109" s="11"/>
    </row>
    <row r="110" spans="1:14" ht="33.75" customHeight="1" thickBot="1">
      <c r="A110" s="39">
        <f t="shared" si="2"/>
        <v>14</v>
      </c>
      <c r="B110" s="47" t="s">
        <v>224</v>
      </c>
      <c r="C110" s="20" t="s">
        <v>131</v>
      </c>
      <c r="D110" s="386" t="str">
        <f t="shared" si="3"/>
        <v>pauš.</v>
      </c>
      <c r="E110" s="736"/>
      <c r="F110" s="737"/>
      <c r="G110" s="40"/>
      <c r="H110" s="11"/>
      <c r="I110" s="11"/>
      <c r="J110" s="11"/>
      <c r="K110" s="11"/>
      <c r="L110" s="11"/>
      <c r="M110" s="11"/>
      <c r="N110" s="11"/>
    </row>
    <row r="111" spans="1:14" ht="46.5" customHeight="1" thickBot="1">
      <c r="A111" s="39">
        <f t="shared" si="2"/>
        <v>15</v>
      </c>
      <c r="B111" s="43" t="s">
        <v>225</v>
      </c>
      <c r="C111" s="20" t="s">
        <v>131</v>
      </c>
      <c r="D111" s="386" t="str">
        <f t="shared" si="3"/>
        <v>pauš.</v>
      </c>
      <c r="E111" s="736"/>
      <c r="F111" s="737"/>
      <c r="G111" s="11"/>
      <c r="H111" s="11"/>
      <c r="I111" s="11"/>
      <c r="J111" s="11"/>
      <c r="K111" s="11"/>
      <c r="L111" s="11"/>
      <c r="M111" s="11"/>
      <c r="N111" s="11"/>
    </row>
    <row r="112" spans="1:14" ht="33" customHeight="1" thickBot="1">
      <c r="A112" s="39">
        <f t="shared" si="2"/>
        <v>16</v>
      </c>
      <c r="B112" s="21" t="s">
        <v>226</v>
      </c>
      <c r="C112" s="25" t="s">
        <v>246</v>
      </c>
      <c r="D112" s="386" t="s">
        <v>547</v>
      </c>
      <c r="E112" s="736"/>
      <c r="F112" s="737"/>
      <c r="G112" s="38"/>
      <c r="H112" s="11"/>
      <c r="I112" s="11"/>
      <c r="J112" s="11"/>
      <c r="K112" s="11"/>
      <c r="L112" s="11"/>
      <c r="M112" s="11"/>
      <c r="N112" s="11"/>
    </row>
    <row r="113" spans="1:14" ht="34.5" customHeight="1" thickBot="1">
      <c r="A113" s="39">
        <f t="shared" si="2"/>
        <v>17</v>
      </c>
      <c r="B113" s="21" t="s">
        <v>227</v>
      </c>
      <c r="C113" s="25" t="s">
        <v>246</v>
      </c>
      <c r="D113" s="386" t="str">
        <f t="shared" si="3"/>
        <v>pauš.</v>
      </c>
      <c r="E113" s="736"/>
      <c r="F113" s="737"/>
      <c r="G113" s="38"/>
      <c r="H113" s="11"/>
      <c r="I113" s="11"/>
      <c r="J113" s="11"/>
      <c r="K113" s="11"/>
      <c r="L113" s="11"/>
      <c r="M113" s="11"/>
      <c r="N113" s="11"/>
    </row>
    <row r="114" spans="1:14" ht="18.75" customHeight="1" thickBot="1">
      <c r="A114" s="39">
        <f t="shared" si="2"/>
        <v>18</v>
      </c>
      <c r="B114" s="21" t="s">
        <v>228</v>
      </c>
      <c r="C114" s="25" t="s">
        <v>246</v>
      </c>
      <c r="D114" s="386" t="str">
        <f t="shared" si="3"/>
        <v>pauš.</v>
      </c>
      <c r="E114" s="736"/>
      <c r="F114" s="737"/>
      <c r="G114" s="38"/>
      <c r="H114" s="11"/>
      <c r="I114" s="11"/>
      <c r="J114" s="11"/>
      <c r="K114" s="11"/>
      <c r="L114" s="11"/>
      <c r="M114" s="11"/>
      <c r="N114" s="11"/>
    </row>
    <row r="115" spans="1:14" ht="16.5" customHeight="1" thickBot="1">
      <c r="A115" s="39">
        <f t="shared" si="2"/>
        <v>19</v>
      </c>
      <c r="B115" s="21" t="s">
        <v>181</v>
      </c>
      <c r="C115" s="25" t="s">
        <v>246</v>
      </c>
      <c r="D115" s="386" t="s">
        <v>547</v>
      </c>
      <c r="E115" s="736"/>
      <c r="F115" s="737"/>
      <c r="G115" s="38"/>
      <c r="H115" s="11"/>
      <c r="I115" s="11"/>
      <c r="J115" s="11"/>
      <c r="K115" s="11"/>
      <c r="L115" s="11"/>
      <c r="M115" s="11"/>
      <c r="N115" s="11"/>
    </row>
    <row r="116" spans="1:14" ht="16.5" customHeight="1" thickBot="1">
      <c r="A116" s="39">
        <f t="shared" si="2"/>
        <v>20</v>
      </c>
      <c r="B116" s="21" t="s">
        <v>231</v>
      </c>
      <c r="C116" s="25" t="s">
        <v>246</v>
      </c>
      <c r="D116" s="386" t="s">
        <v>547</v>
      </c>
      <c r="E116" s="736"/>
      <c r="F116" s="737"/>
      <c r="G116" s="38"/>
      <c r="H116" s="11"/>
      <c r="I116" s="11"/>
      <c r="J116" s="11"/>
      <c r="K116" s="11"/>
      <c r="L116" s="11"/>
      <c r="M116" s="11"/>
      <c r="N116" s="11"/>
    </row>
    <row r="117" spans="1:14" ht="14.65" thickBot="1">
      <c r="A117" s="483" t="s">
        <v>230</v>
      </c>
      <c r="B117" s="484"/>
      <c r="C117" s="22"/>
      <c r="D117" s="267"/>
      <c r="E117" s="477">
        <f>SUM(F94:F116)</f>
        <v>0</v>
      </c>
      <c r="F117" s="489"/>
      <c r="G117" s="11"/>
      <c r="H117" s="11"/>
      <c r="I117" s="11"/>
      <c r="J117" s="11"/>
      <c r="K117" s="11"/>
      <c r="L117" s="11"/>
      <c r="M117" s="11"/>
      <c r="N117" s="11"/>
    </row>
    <row r="118" spans="1:14" ht="16.149999999999999" thickTop="1" thickBot="1">
      <c r="A118" s="17" t="s">
        <v>129</v>
      </c>
      <c r="B118" s="470" t="s">
        <v>233</v>
      </c>
      <c r="C118" s="471"/>
      <c r="D118" s="471"/>
      <c r="E118" s="471"/>
      <c r="F118" s="472"/>
      <c r="G118" s="11"/>
      <c r="H118" s="11"/>
      <c r="I118" s="11"/>
      <c r="J118" s="11"/>
      <c r="K118" s="11"/>
      <c r="L118" s="11"/>
      <c r="M118" s="11"/>
      <c r="N118" s="11"/>
    </row>
    <row r="119" spans="1:14" ht="35.25" customHeight="1" thickTop="1" thickBot="1">
      <c r="A119" s="672" t="s">
        <v>234</v>
      </c>
      <c r="B119" s="673"/>
      <c r="C119" s="673"/>
      <c r="D119" s="673"/>
      <c r="E119" s="673"/>
      <c r="F119" s="674"/>
      <c r="G119" s="11"/>
      <c r="H119" s="11"/>
      <c r="I119" s="11"/>
      <c r="J119" s="11"/>
      <c r="K119" s="11"/>
      <c r="L119" s="11"/>
      <c r="M119" s="11"/>
      <c r="N119" s="11"/>
    </row>
    <row r="120" spans="1:14" ht="35.25" customHeight="1" thickTop="1" thickBot="1">
      <c r="A120" s="636" t="s">
        <v>194</v>
      </c>
      <c r="B120" s="637"/>
      <c r="C120" s="637"/>
      <c r="D120" s="637"/>
      <c r="E120" s="637"/>
      <c r="F120" s="638"/>
      <c r="G120" s="11"/>
      <c r="H120" s="11"/>
      <c r="I120" s="11"/>
      <c r="J120" s="11"/>
      <c r="K120" s="11"/>
      <c r="L120" s="11"/>
      <c r="M120" s="11"/>
      <c r="N120" s="11"/>
    </row>
    <row r="121" spans="1:14" ht="157.5" customHeight="1" thickTop="1" thickBot="1">
      <c r="A121" s="39">
        <v>1</v>
      </c>
      <c r="B121" s="107" t="s">
        <v>235</v>
      </c>
      <c r="C121" s="25" t="s">
        <v>131</v>
      </c>
      <c r="D121" s="383" t="s">
        <v>547</v>
      </c>
      <c r="E121" s="696"/>
      <c r="F121" s="697"/>
      <c r="G121" s="38"/>
      <c r="H121" s="11"/>
      <c r="I121" s="11"/>
      <c r="J121" s="11"/>
      <c r="K121" s="11"/>
      <c r="L121" s="11"/>
      <c r="M121" s="11"/>
      <c r="N121" s="11"/>
    </row>
    <row r="122" spans="1:14" ht="191.25" customHeight="1" thickBot="1">
      <c r="A122" s="39">
        <f>A121+1</f>
        <v>2</v>
      </c>
      <c r="B122" s="107" t="s">
        <v>236</v>
      </c>
      <c r="C122" s="25" t="s">
        <v>131</v>
      </c>
      <c r="D122" s="383" t="s">
        <v>547</v>
      </c>
      <c r="E122" s="698"/>
      <c r="F122" s="699"/>
      <c r="G122" s="38"/>
      <c r="H122" s="11"/>
      <c r="I122" s="11"/>
      <c r="J122" s="11"/>
      <c r="K122" s="11"/>
      <c r="L122" s="11"/>
      <c r="M122" s="11"/>
      <c r="N122" s="11"/>
    </row>
    <row r="123" spans="1:14" ht="162" customHeight="1" thickBot="1">
      <c r="A123" s="39">
        <f>A122+1</f>
        <v>3</v>
      </c>
      <c r="B123" s="107" t="s">
        <v>237</v>
      </c>
      <c r="C123" s="25" t="s">
        <v>131</v>
      </c>
      <c r="D123" s="383" t="s">
        <v>547</v>
      </c>
      <c r="E123" s="698"/>
      <c r="F123" s="699"/>
      <c r="G123" s="38"/>
      <c r="H123" s="11"/>
      <c r="I123" s="11"/>
      <c r="J123" s="11"/>
      <c r="K123" s="11"/>
      <c r="L123" s="11"/>
      <c r="M123" s="11"/>
      <c r="N123" s="11"/>
    </row>
    <row r="124" spans="1:14" ht="49.5" customHeight="1" thickBot="1">
      <c r="A124" s="39">
        <f>A123+1</f>
        <v>4</v>
      </c>
      <c r="B124" s="21" t="s">
        <v>238</v>
      </c>
      <c r="C124" s="25" t="s">
        <v>131</v>
      </c>
      <c r="D124" s="383" t="s">
        <v>547</v>
      </c>
      <c r="E124" s="698"/>
      <c r="F124" s="699"/>
      <c r="G124" s="38"/>
      <c r="H124" s="11"/>
      <c r="I124" s="11"/>
      <c r="J124" s="11"/>
      <c r="K124" s="11"/>
      <c r="L124" s="11"/>
      <c r="M124" s="11"/>
      <c r="N124" s="11"/>
    </row>
    <row r="125" spans="1:14" ht="33.75" customHeight="1" thickBot="1">
      <c r="A125" s="39">
        <f>A124+1</f>
        <v>5</v>
      </c>
      <c r="B125" s="21" t="s">
        <v>239</v>
      </c>
      <c r="C125" s="25" t="s">
        <v>131</v>
      </c>
      <c r="D125" s="383" t="s">
        <v>547</v>
      </c>
      <c r="E125" s="750"/>
      <c r="F125" s="751"/>
      <c r="G125" s="38"/>
      <c r="H125" s="11"/>
      <c r="I125" s="11"/>
      <c r="J125" s="11"/>
      <c r="K125" s="11"/>
      <c r="L125" s="11"/>
      <c r="M125" s="11"/>
      <c r="N125" s="11"/>
    </row>
    <row r="126" spans="1:14" ht="37.5" customHeight="1" thickTop="1" thickBot="1">
      <c r="A126" s="636" t="s">
        <v>174</v>
      </c>
      <c r="B126" s="637"/>
      <c r="C126" s="637"/>
      <c r="D126" s="637"/>
      <c r="E126" s="637"/>
      <c r="F126" s="638"/>
      <c r="G126" s="38"/>
      <c r="H126" s="11"/>
      <c r="I126" s="11"/>
      <c r="J126" s="11"/>
      <c r="K126" s="11"/>
      <c r="L126" s="11"/>
      <c r="M126" s="11"/>
      <c r="N126" s="11"/>
    </row>
    <row r="127" spans="1:14" ht="46.5" customHeight="1" thickTop="1" thickBot="1">
      <c r="A127" s="39">
        <v>6</v>
      </c>
      <c r="B127" s="108" t="s">
        <v>240</v>
      </c>
      <c r="C127" s="109" t="s">
        <v>131</v>
      </c>
      <c r="D127" s="387" t="s">
        <v>547</v>
      </c>
      <c r="E127" s="752"/>
      <c r="F127" s="753"/>
      <c r="G127" s="38"/>
      <c r="H127" s="11"/>
      <c r="I127" s="11"/>
      <c r="J127" s="11"/>
      <c r="K127" s="11"/>
      <c r="L127" s="11"/>
      <c r="M127" s="11"/>
      <c r="N127" s="11"/>
    </row>
    <row r="128" spans="1:14" ht="46.5" customHeight="1" thickBot="1">
      <c r="A128" s="39">
        <f>A127+1</f>
        <v>7</v>
      </c>
      <c r="B128" s="110" t="s">
        <v>241</v>
      </c>
      <c r="C128" s="111" t="s">
        <v>131</v>
      </c>
      <c r="D128" s="388" t="str">
        <f>D123</f>
        <v>pauš.</v>
      </c>
      <c r="E128" s="754"/>
      <c r="F128" s="755"/>
      <c r="G128" s="38"/>
      <c r="H128" s="11"/>
      <c r="I128" s="11"/>
      <c r="J128" s="11"/>
      <c r="K128" s="11"/>
      <c r="L128" s="11"/>
      <c r="M128" s="11"/>
      <c r="N128" s="11"/>
    </row>
    <row r="129" spans="1:14" ht="46.5" customHeight="1" thickBot="1">
      <c r="A129" s="39">
        <f t="shared" ref="A129:A135" si="4">A128+1</f>
        <v>8</v>
      </c>
      <c r="B129" s="110" t="s">
        <v>242</v>
      </c>
      <c r="C129" s="111" t="s">
        <v>131</v>
      </c>
      <c r="D129" s="388" t="s">
        <v>547</v>
      </c>
      <c r="E129" s="754"/>
      <c r="F129" s="755"/>
      <c r="G129" s="38"/>
      <c r="H129" s="11"/>
      <c r="I129" s="11"/>
      <c r="J129" s="11"/>
      <c r="K129" s="11"/>
      <c r="L129" s="11"/>
      <c r="M129" s="11"/>
      <c r="N129" s="11"/>
    </row>
    <row r="130" spans="1:14" ht="46.5" customHeight="1" thickBot="1">
      <c r="A130" s="39">
        <f t="shared" si="4"/>
        <v>9</v>
      </c>
      <c r="B130" s="110" t="s">
        <v>243</v>
      </c>
      <c r="C130" s="111" t="s">
        <v>131</v>
      </c>
      <c r="D130" s="389" t="s">
        <v>547</v>
      </c>
      <c r="E130" s="754"/>
      <c r="F130" s="755"/>
      <c r="G130" s="38"/>
      <c r="H130" s="11"/>
      <c r="I130" s="11"/>
      <c r="J130" s="11"/>
      <c r="K130" s="11"/>
      <c r="L130" s="11"/>
      <c r="M130" s="11"/>
      <c r="N130" s="11"/>
    </row>
    <row r="131" spans="1:14" ht="28.5" customHeight="1" thickBot="1">
      <c r="A131" s="39">
        <f t="shared" si="4"/>
        <v>10</v>
      </c>
      <c r="B131" s="110" t="s">
        <v>226</v>
      </c>
      <c r="C131" s="111" t="s">
        <v>246</v>
      </c>
      <c r="D131" s="389" t="s">
        <v>547</v>
      </c>
      <c r="E131" s="754"/>
      <c r="F131" s="755"/>
      <c r="G131" s="38"/>
      <c r="H131" s="11"/>
      <c r="I131" s="11"/>
      <c r="J131" s="11"/>
      <c r="K131" s="11"/>
      <c r="L131" s="11"/>
      <c r="M131" s="11"/>
      <c r="N131" s="11"/>
    </row>
    <row r="132" spans="1:14" ht="29.25" customHeight="1" thickBot="1">
      <c r="A132" s="39">
        <f t="shared" si="4"/>
        <v>11</v>
      </c>
      <c r="B132" s="110" t="s">
        <v>227</v>
      </c>
      <c r="C132" s="111" t="s">
        <v>246</v>
      </c>
      <c r="D132" s="389" t="s">
        <v>547</v>
      </c>
      <c r="E132" s="754"/>
      <c r="F132" s="755"/>
      <c r="G132" s="38"/>
      <c r="H132" s="11"/>
      <c r="I132" s="11"/>
      <c r="J132" s="11"/>
      <c r="K132" s="11"/>
      <c r="L132" s="11"/>
      <c r="M132" s="11"/>
      <c r="N132" s="11"/>
    </row>
    <row r="133" spans="1:14" ht="29.25" customHeight="1" thickBot="1">
      <c r="A133" s="39">
        <f t="shared" si="4"/>
        <v>12</v>
      </c>
      <c r="B133" s="110" t="s">
        <v>244</v>
      </c>
      <c r="C133" s="111" t="s">
        <v>246</v>
      </c>
      <c r="D133" s="389" t="s">
        <v>547</v>
      </c>
      <c r="E133" s="754"/>
      <c r="F133" s="755"/>
      <c r="G133" s="38"/>
      <c r="H133" s="11"/>
      <c r="I133" s="11"/>
      <c r="J133" s="11"/>
      <c r="K133" s="11"/>
      <c r="L133" s="11"/>
      <c r="M133" s="11"/>
      <c r="N133" s="11"/>
    </row>
    <row r="134" spans="1:14" ht="27" customHeight="1" thickBot="1">
      <c r="A134" s="39">
        <f t="shared" si="4"/>
        <v>13</v>
      </c>
      <c r="B134" s="110" t="s">
        <v>181</v>
      </c>
      <c r="C134" s="111" t="s">
        <v>246</v>
      </c>
      <c r="D134" s="389" t="s">
        <v>547</v>
      </c>
      <c r="E134" s="754"/>
      <c r="F134" s="755"/>
      <c r="G134" s="38"/>
      <c r="H134" s="11"/>
      <c r="I134" s="11"/>
      <c r="J134" s="11"/>
      <c r="K134" s="11"/>
      <c r="L134" s="11"/>
      <c r="M134" s="11"/>
      <c r="N134" s="11"/>
    </row>
    <row r="135" spans="1:14" ht="31.5" customHeight="1" thickBot="1">
      <c r="A135" s="39">
        <f t="shared" si="4"/>
        <v>14</v>
      </c>
      <c r="B135" s="110" t="s">
        <v>231</v>
      </c>
      <c r="C135" s="111" t="s">
        <v>246</v>
      </c>
      <c r="D135" s="389" t="s">
        <v>547</v>
      </c>
      <c r="E135" s="754"/>
      <c r="F135" s="755"/>
      <c r="G135" s="38"/>
      <c r="H135" s="11"/>
      <c r="I135" s="11"/>
      <c r="J135" s="11"/>
      <c r="K135" s="11"/>
      <c r="L135" s="11"/>
      <c r="M135" s="11"/>
      <c r="N135" s="11"/>
    </row>
    <row r="136" spans="1:14" ht="31.5" customHeight="1" thickBot="1">
      <c r="A136" s="483" t="s">
        <v>245</v>
      </c>
      <c r="B136" s="484"/>
      <c r="C136" s="22"/>
      <c r="D136" s="267"/>
      <c r="E136" s="477">
        <f>SUM(F121:F135)</f>
        <v>0</v>
      </c>
      <c r="F136" s="478"/>
      <c r="G136" s="11"/>
      <c r="H136" s="11"/>
      <c r="I136" s="11"/>
      <c r="J136" s="11"/>
      <c r="K136" s="11"/>
      <c r="L136" s="11"/>
      <c r="M136" s="11"/>
      <c r="N136" s="11"/>
    </row>
    <row r="137" spans="1:14" ht="16.149999999999999" thickTop="1" thickBot="1">
      <c r="A137" s="17" t="s">
        <v>248</v>
      </c>
      <c r="B137" s="470" t="s">
        <v>383</v>
      </c>
      <c r="C137" s="471"/>
      <c r="D137" s="471"/>
      <c r="E137" s="471"/>
      <c r="F137" s="472"/>
      <c r="G137" s="11"/>
      <c r="H137" s="11"/>
      <c r="I137" s="11"/>
      <c r="J137" s="11"/>
      <c r="K137" s="11"/>
      <c r="L137" s="11"/>
      <c r="M137" s="11"/>
      <c r="N137" s="11"/>
    </row>
    <row r="138" spans="1:14" ht="36" customHeight="1" thickTop="1" thickBot="1">
      <c r="A138" s="672" t="s">
        <v>384</v>
      </c>
      <c r="B138" s="673"/>
      <c r="C138" s="673"/>
      <c r="D138" s="673"/>
      <c r="E138" s="673"/>
      <c r="F138" s="674"/>
      <c r="G138"/>
      <c r="H138"/>
      <c r="I138"/>
      <c r="J138"/>
      <c r="K138"/>
      <c r="L138"/>
      <c r="M138"/>
      <c r="N138"/>
    </row>
    <row r="139" spans="1:14" ht="38.25" customHeight="1" thickTop="1" thickBot="1">
      <c r="A139" s="636" t="s">
        <v>194</v>
      </c>
      <c r="B139" s="637"/>
      <c r="C139" s="637"/>
      <c r="D139" s="637"/>
      <c r="E139" s="637"/>
      <c r="F139" s="638"/>
    </row>
    <row r="140" spans="1:14" ht="49.5" customHeight="1" thickTop="1" thickBot="1">
      <c r="A140" s="39">
        <v>1</v>
      </c>
      <c r="B140" s="42" t="s">
        <v>385</v>
      </c>
      <c r="C140" s="25" t="s">
        <v>131</v>
      </c>
      <c r="D140" s="383" t="s">
        <v>547</v>
      </c>
      <c r="E140" s="756"/>
      <c r="F140" s="757"/>
    </row>
    <row r="141" spans="1:14" ht="30.75" customHeight="1">
      <c r="A141" s="675">
        <f>A140+1</f>
        <v>2</v>
      </c>
      <c r="B141" s="29" t="s">
        <v>386</v>
      </c>
      <c r="C141" s="689" t="s">
        <v>131</v>
      </c>
      <c r="D141" s="686" t="s">
        <v>547</v>
      </c>
      <c r="E141" s="700"/>
      <c r="F141" s="701"/>
    </row>
    <row r="142" spans="1:14" ht="29.25" customHeight="1">
      <c r="A142" s="676"/>
      <c r="B142" s="87" t="s">
        <v>387</v>
      </c>
      <c r="C142" s="690"/>
      <c r="D142" s="687"/>
      <c r="E142" s="702"/>
      <c r="F142" s="703"/>
    </row>
    <row r="143" spans="1:14" ht="17.25" customHeight="1">
      <c r="A143" s="676"/>
      <c r="B143" s="113" t="s">
        <v>388</v>
      </c>
      <c r="C143" s="690"/>
      <c r="D143" s="687"/>
      <c r="E143" s="702"/>
      <c r="F143" s="703"/>
    </row>
    <row r="144" spans="1:14" ht="24" customHeight="1">
      <c r="A144" s="676"/>
      <c r="B144" s="87" t="s">
        <v>389</v>
      </c>
      <c r="C144" s="690"/>
      <c r="D144" s="687"/>
      <c r="E144" s="702"/>
      <c r="F144" s="703"/>
    </row>
    <row r="145" spans="1:6" ht="24.75" customHeight="1" thickBot="1">
      <c r="A145" s="677"/>
      <c r="B145" s="52" t="s">
        <v>390</v>
      </c>
      <c r="C145" s="691"/>
      <c r="D145" s="688"/>
      <c r="E145" s="704"/>
      <c r="F145" s="705"/>
    </row>
    <row r="146" spans="1:6" ht="44.25" customHeight="1">
      <c r="A146" s="675">
        <f>A141+1</f>
        <v>3</v>
      </c>
      <c r="B146" s="87" t="s">
        <v>507</v>
      </c>
      <c r="C146" s="692" t="s">
        <v>131</v>
      </c>
      <c r="D146" s="693" t="s">
        <v>547</v>
      </c>
      <c r="E146" s="758"/>
      <c r="F146" s="759"/>
    </row>
    <row r="147" spans="1:6" ht="35.25" customHeight="1">
      <c r="A147" s="676"/>
      <c r="B147" s="87" t="s">
        <v>506</v>
      </c>
      <c r="C147" s="690"/>
      <c r="D147" s="694"/>
      <c r="E147" s="760"/>
      <c r="F147" s="761"/>
    </row>
    <row r="148" spans="1:6" ht="29.25" customHeight="1">
      <c r="A148" s="676"/>
      <c r="B148" s="87" t="s">
        <v>508</v>
      </c>
      <c r="C148" s="690"/>
      <c r="D148" s="694"/>
      <c r="E148" s="760"/>
      <c r="F148" s="761"/>
    </row>
    <row r="149" spans="1:6" ht="21.75" customHeight="1">
      <c r="A149" s="676"/>
      <c r="B149" s="87" t="s">
        <v>509</v>
      </c>
      <c r="C149" s="690"/>
      <c r="D149" s="694"/>
      <c r="E149" s="760"/>
      <c r="F149" s="761"/>
    </row>
    <row r="150" spans="1:6" ht="21" customHeight="1" thickBot="1">
      <c r="A150" s="677"/>
      <c r="B150" s="87" t="s">
        <v>395</v>
      </c>
      <c r="C150" s="691"/>
      <c r="D150" s="695"/>
      <c r="E150" s="762"/>
      <c r="F150" s="763"/>
    </row>
    <row r="151" spans="1:6" ht="50.25" customHeight="1">
      <c r="A151" s="675">
        <f>A146+1</f>
        <v>4</v>
      </c>
      <c r="B151" s="29" t="s">
        <v>391</v>
      </c>
      <c r="C151" s="683" t="s">
        <v>131</v>
      </c>
      <c r="D151" s="686" t="s">
        <v>547</v>
      </c>
      <c r="E151" s="700"/>
      <c r="F151" s="701"/>
    </row>
    <row r="152" spans="1:6" ht="27">
      <c r="A152" s="676"/>
      <c r="B152" s="87" t="s">
        <v>392</v>
      </c>
      <c r="C152" s="684"/>
      <c r="D152" s="687"/>
      <c r="E152" s="702"/>
      <c r="F152" s="703"/>
    </row>
    <row r="153" spans="1:6">
      <c r="A153" s="676"/>
      <c r="B153" s="87" t="s">
        <v>393</v>
      </c>
      <c r="C153" s="684"/>
      <c r="D153" s="687"/>
      <c r="E153" s="702"/>
      <c r="F153" s="703"/>
    </row>
    <row r="154" spans="1:6" ht="15" customHeight="1">
      <c r="A154" s="676"/>
      <c r="B154" s="87" t="s">
        <v>394</v>
      </c>
      <c r="C154" s="684"/>
      <c r="D154" s="687"/>
      <c r="E154" s="702"/>
      <c r="F154" s="703"/>
    </row>
    <row r="155" spans="1:6" ht="15" customHeight="1" thickBot="1">
      <c r="A155" s="677"/>
      <c r="B155" s="52" t="s">
        <v>395</v>
      </c>
      <c r="C155" s="685"/>
      <c r="D155" s="688"/>
      <c r="E155" s="704"/>
      <c r="F155" s="705"/>
    </row>
    <row r="156" spans="1:6" ht="40.9" thickBot="1">
      <c r="A156" s="39">
        <f>A151+1</f>
        <v>5</v>
      </c>
      <c r="B156" s="42" t="s">
        <v>396</v>
      </c>
      <c r="C156" s="25" t="s">
        <v>131</v>
      </c>
      <c r="D156" s="383" t="s">
        <v>547</v>
      </c>
      <c r="E156" s="698"/>
      <c r="F156" s="699"/>
    </row>
    <row r="157" spans="1:6" ht="35.25" customHeight="1">
      <c r="A157" s="675">
        <f>A156+1</f>
        <v>6</v>
      </c>
      <c r="B157" s="29" t="s">
        <v>397</v>
      </c>
      <c r="C157" s="689" t="s">
        <v>131</v>
      </c>
      <c r="D157" s="686" t="str">
        <f>D156</f>
        <v>pauš.</v>
      </c>
      <c r="E157" s="700"/>
      <c r="F157" s="701"/>
    </row>
    <row r="158" spans="1:6" ht="27">
      <c r="A158" s="676"/>
      <c r="B158" s="87" t="s">
        <v>398</v>
      </c>
      <c r="C158" s="690"/>
      <c r="D158" s="718"/>
      <c r="E158" s="702"/>
      <c r="F158" s="703"/>
    </row>
    <row r="159" spans="1:6">
      <c r="A159" s="676"/>
      <c r="B159" s="87" t="s">
        <v>399</v>
      </c>
      <c r="C159" s="690"/>
      <c r="D159" s="718"/>
      <c r="E159" s="702"/>
      <c r="F159" s="703"/>
    </row>
    <row r="160" spans="1:6" ht="14.25" customHeight="1">
      <c r="A160" s="676"/>
      <c r="B160" s="87" t="s">
        <v>400</v>
      </c>
      <c r="C160" s="690"/>
      <c r="D160" s="718"/>
      <c r="E160" s="702"/>
      <c r="F160" s="703"/>
    </row>
    <row r="161" spans="1:6" ht="22.5" customHeight="1" thickBot="1">
      <c r="A161" s="677"/>
      <c r="B161" s="52" t="s">
        <v>401</v>
      </c>
      <c r="C161" s="691"/>
      <c r="D161" s="719"/>
      <c r="E161" s="704"/>
      <c r="F161" s="705"/>
    </row>
    <row r="162" spans="1:6" ht="42" customHeight="1" thickBot="1">
      <c r="A162" s="39">
        <f>A157+1</f>
        <v>7</v>
      </c>
      <c r="B162" s="42" t="s">
        <v>216</v>
      </c>
      <c r="C162" s="25" t="s">
        <v>131</v>
      </c>
      <c r="D162" s="383" t="s">
        <v>547</v>
      </c>
      <c r="E162" s="700"/>
      <c r="F162" s="701"/>
    </row>
    <row r="163" spans="1:6" ht="54" customHeight="1" thickBot="1">
      <c r="A163" s="39">
        <f t="shared" ref="A163:A170" si="5">A162+1</f>
        <v>8</v>
      </c>
      <c r="B163" s="48" t="s">
        <v>402</v>
      </c>
      <c r="C163" s="25" t="s">
        <v>131</v>
      </c>
      <c r="D163" s="383" t="s">
        <v>547</v>
      </c>
      <c r="E163" s="732"/>
      <c r="F163" s="733"/>
    </row>
    <row r="164" spans="1:6" ht="15.75" customHeight="1" thickBot="1">
      <c r="A164" s="39">
        <f t="shared" si="5"/>
        <v>9</v>
      </c>
      <c r="B164" s="49" t="s">
        <v>424</v>
      </c>
      <c r="C164" s="25" t="s">
        <v>131</v>
      </c>
      <c r="D164" s="383" t="s">
        <v>547</v>
      </c>
      <c r="E164" s="732"/>
      <c r="F164" s="733"/>
    </row>
    <row r="165" spans="1:6" ht="230.25" customHeight="1" thickBot="1">
      <c r="A165" s="39">
        <f t="shared" si="5"/>
        <v>10</v>
      </c>
      <c r="B165" s="49" t="s">
        <v>403</v>
      </c>
      <c r="C165" s="25" t="s">
        <v>131</v>
      </c>
      <c r="D165" s="383" t="s">
        <v>547</v>
      </c>
      <c r="E165" s="698"/>
      <c r="F165" s="699"/>
    </row>
    <row r="166" spans="1:6" ht="34.5" customHeight="1" thickBot="1">
      <c r="A166" s="39">
        <f t="shared" si="5"/>
        <v>11</v>
      </c>
      <c r="B166" s="49" t="s">
        <v>404</v>
      </c>
      <c r="C166" s="25" t="s">
        <v>131</v>
      </c>
      <c r="D166" s="383" t="s">
        <v>547</v>
      </c>
      <c r="E166" s="722"/>
      <c r="F166" s="723"/>
    </row>
    <row r="167" spans="1:6" ht="173.25" customHeight="1" thickBot="1">
      <c r="A167" s="39">
        <f t="shared" si="5"/>
        <v>12</v>
      </c>
      <c r="B167" s="49" t="s">
        <v>405</v>
      </c>
      <c r="C167" s="25" t="s">
        <v>131</v>
      </c>
      <c r="D167" s="383" t="s">
        <v>547</v>
      </c>
      <c r="E167" s="722"/>
      <c r="F167" s="723"/>
    </row>
    <row r="168" spans="1:6" ht="170.25" customHeight="1" thickBot="1">
      <c r="A168" s="39">
        <f t="shared" si="5"/>
        <v>13</v>
      </c>
      <c r="B168" s="49" t="s">
        <v>406</v>
      </c>
      <c r="C168" s="25" t="s">
        <v>131</v>
      </c>
      <c r="D168" s="383" t="s">
        <v>547</v>
      </c>
      <c r="E168" s="722"/>
      <c r="F168" s="723"/>
    </row>
    <row r="169" spans="1:6" ht="314.25" customHeight="1" thickBot="1">
      <c r="A169" s="39">
        <f t="shared" si="5"/>
        <v>14</v>
      </c>
      <c r="B169" s="49" t="s">
        <v>419</v>
      </c>
      <c r="C169" s="25" t="s">
        <v>131</v>
      </c>
      <c r="D169" s="383" t="s">
        <v>547</v>
      </c>
      <c r="E169" s="722"/>
      <c r="F169" s="723"/>
    </row>
    <row r="170" spans="1:6" ht="15" customHeight="1">
      <c r="A170" s="675">
        <f t="shared" si="5"/>
        <v>15</v>
      </c>
      <c r="B170" s="114" t="s">
        <v>420</v>
      </c>
      <c r="C170" s="105"/>
      <c r="D170" s="385"/>
      <c r="E170" s="724"/>
      <c r="F170" s="725"/>
    </row>
    <row r="171" spans="1:6">
      <c r="A171" s="676"/>
      <c r="B171" s="115" t="s">
        <v>421</v>
      </c>
      <c r="C171" s="86" t="s">
        <v>133</v>
      </c>
      <c r="D171" s="373" t="s">
        <v>547</v>
      </c>
      <c r="E171" s="665"/>
      <c r="F171" s="666"/>
    </row>
    <row r="172" spans="1:6">
      <c r="A172" s="676"/>
      <c r="B172" s="115" t="s">
        <v>422</v>
      </c>
      <c r="C172" s="86" t="s">
        <v>133</v>
      </c>
      <c r="D172" s="373" t="s">
        <v>547</v>
      </c>
      <c r="E172" s="665"/>
      <c r="F172" s="666"/>
    </row>
    <row r="173" spans="1:6">
      <c r="A173" s="676"/>
      <c r="B173" s="115" t="s">
        <v>423</v>
      </c>
      <c r="C173" s="86" t="s">
        <v>133</v>
      </c>
      <c r="D173" s="373" t="s">
        <v>547</v>
      </c>
      <c r="E173" s="665"/>
      <c r="F173" s="666"/>
    </row>
    <row r="174" spans="1:6" ht="13.9" thickBot="1">
      <c r="A174" s="677"/>
      <c r="B174" s="116" t="s">
        <v>425</v>
      </c>
      <c r="C174" s="25" t="s">
        <v>133</v>
      </c>
      <c r="D174" s="383" t="s">
        <v>547</v>
      </c>
      <c r="E174" s="665"/>
      <c r="F174" s="666"/>
    </row>
    <row r="175" spans="1:6" ht="30" customHeight="1" thickTop="1" thickBot="1">
      <c r="A175" s="636" t="s">
        <v>174</v>
      </c>
      <c r="B175" s="637"/>
      <c r="C175" s="637"/>
      <c r="D175" s="637"/>
      <c r="E175" s="637"/>
      <c r="F175" s="638"/>
    </row>
    <row r="176" spans="1:6" ht="33" customHeight="1" thickTop="1" thickBot="1">
      <c r="A176" s="120">
        <v>15</v>
      </c>
      <c r="B176" s="119" t="s">
        <v>220</v>
      </c>
      <c r="C176" s="101" t="s">
        <v>133</v>
      </c>
      <c r="D176" s="390" t="s">
        <v>547</v>
      </c>
      <c r="E176" s="696"/>
      <c r="F176" s="697"/>
    </row>
    <row r="177" spans="1:6" ht="44.25" customHeight="1" thickBot="1">
      <c r="A177" s="121">
        <f>A176+1</f>
        <v>16</v>
      </c>
      <c r="B177" s="112" t="s">
        <v>426</v>
      </c>
      <c r="C177" s="36" t="s">
        <v>131</v>
      </c>
      <c r="D177" s="349" t="str">
        <f>D140</f>
        <v>pauš.</v>
      </c>
      <c r="E177" s="698"/>
      <c r="F177" s="699"/>
    </row>
    <row r="178" spans="1:6" ht="27.4" thickBot="1">
      <c r="A178" s="121">
        <f t="shared" ref="A178:A194" si="6">A177+1</f>
        <v>17</v>
      </c>
      <c r="B178" s="112" t="s">
        <v>427</v>
      </c>
      <c r="C178" s="36" t="s">
        <v>131</v>
      </c>
      <c r="D178" s="349" t="str">
        <f>D141</f>
        <v>pauš.</v>
      </c>
      <c r="E178" s="698"/>
      <c r="F178" s="699"/>
    </row>
    <row r="179" spans="1:6" ht="48" customHeight="1" thickBot="1">
      <c r="A179" s="121">
        <f t="shared" si="6"/>
        <v>18</v>
      </c>
      <c r="B179" s="112" t="s">
        <v>510</v>
      </c>
      <c r="C179" s="36" t="s">
        <v>131</v>
      </c>
      <c r="D179" s="349" t="str">
        <f>D146</f>
        <v>pauš.</v>
      </c>
      <c r="E179" s="698"/>
      <c r="F179" s="699"/>
    </row>
    <row r="180" spans="1:6" ht="40.9" thickBot="1">
      <c r="A180" s="121">
        <f t="shared" si="6"/>
        <v>19</v>
      </c>
      <c r="B180" s="112" t="s">
        <v>428</v>
      </c>
      <c r="C180" s="36" t="s">
        <v>131</v>
      </c>
      <c r="D180" s="349" t="str">
        <f>D151</f>
        <v>pauš.</v>
      </c>
      <c r="E180" s="698"/>
      <c r="F180" s="699"/>
    </row>
    <row r="181" spans="1:6" ht="31.5" customHeight="1" thickBot="1">
      <c r="A181" s="121">
        <f t="shared" si="6"/>
        <v>20</v>
      </c>
      <c r="B181" s="112" t="s">
        <v>429</v>
      </c>
      <c r="C181" s="36" t="s">
        <v>131</v>
      </c>
      <c r="D181" s="349" t="str">
        <f>D156</f>
        <v>pauš.</v>
      </c>
      <c r="E181" s="698"/>
      <c r="F181" s="699"/>
    </row>
    <row r="182" spans="1:6" ht="27.4" thickBot="1">
      <c r="A182" s="121">
        <f t="shared" si="6"/>
        <v>21</v>
      </c>
      <c r="B182" s="112" t="s">
        <v>430</v>
      </c>
      <c r="C182" s="36" t="s">
        <v>131</v>
      </c>
      <c r="D182" s="349" t="str">
        <f>D157</f>
        <v>pauš.</v>
      </c>
      <c r="E182" s="698"/>
      <c r="F182" s="699"/>
    </row>
    <row r="183" spans="1:6" ht="27.4" thickBot="1">
      <c r="A183" s="121">
        <f t="shared" si="6"/>
        <v>22</v>
      </c>
      <c r="B183" s="112" t="s">
        <v>431</v>
      </c>
      <c r="C183" s="36" t="s">
        <v>131</v>
      </c>
      <c r="D183" s="349" t="str">
        <f>D162</f>
        <v>pauš.</v>
      </c>
      <c r="E183" s="698"/>
      <c r="F183" s="699"/>
    </row>
    <row r="184" spans="1:6" ht="27.4" thickBot="1">
      <c r="A184" s="121">
        <f t="shared" si="6"/>
        <v>23</v>
      </c>
      <c r="B184" s="112" t="s">
        <v>432</v>
      </c>
      <c r="C184" s="36" t="s">
        <v>131</v>
      </c>
      <c r="D184" s="349" t="str">
        <f>D163</f>
        <v>pauš.</v>
      </c>
      <c r="E184" s="698"/>
      <c r="F184" s="699"/>
    </row>
    <row r="185" spans="1:6" ht="31.5" customHeight="1" thickBot="1">
      <c r="A185" s="121">
        <f t="shared" si="6"/>
        <v>24</v>
      </c>
      <c r="B185" s="112" t="s">
        <v>433</v>
      </c>
      <c r="C185" s="36" t="s">
        <v>131</v>
      </c>
      <c r="D185" s="349" t="str">
        <f>D164</f>
        <v>pauš.</v>
      </c>
      <c r="E185" s="698"/>
      <c r="F185" s="699"/>
    </row>
    <row r="186" spans="1:6" ht="13.9" thickBot="1">
      <c r="A186" s="121">
        <f t="shared" si="6"/>
        <v>25</v>
      </c>
      <c r="B186" s="112" t="s">
        <v>434</v>
      </c>
      <c r="C186" s="36" t="s">
        <v>131</v>
      </c>
      <c r="D186" s="349" t="str">
        <f>D165</f>
        <v>pauš.</v>
      </c>
      <c r="E186" s="698"/>
      <c r="F186" s="699"/>
    </row>
    <row r="187" spans="1:6" ht="27.4" thickBot="1">
      <c r="A187" s="121">
        <f t="shared" si="6"/>
        <v>26</v>
      </c>
      <c r="B187" s="112" t="s">
        <v>435</v>
      </c>
      <c r="C187" s="36" t="s">
        <v>131</v>
      </c>
      <c r="D187" s="349" t="str">
        <f>D166</f>
        <v>pauš.</v>
      </c>
      <c r="E187" s="698"/>
      <c r="F187" s="699"/>
    </row>
    <row r="188" spans="1:6" ht="27.4" thickBot="1">
      <c r="A188" s="121">
        <f t="shared" si="6"/>
        <v>27</v>
      </c>
      <c r="B188" s="112" t="s">
        <v>436</v>
      </c>
      <c r="C188" s="36" t="s">
        <v>131</v>
      </c>
      <c r="D188" s="349" t="s">
        <v>547</v>
      </c>
      <c r="E188" s="698"/>
      <c r="F188" s="699"/>
    </row>
    <row r="189" spans="1:6" ht="27.4" thickBot="1">
      <c r="A189" s="121">
        <f t="shared" si="6"/>
        <v>28</v>
      </c>
      <c r="B189" s="112" t="s">
        <v>437</v>
      </c>
      <c r="C189" s="36" t="s">
        <v>131</v>
      </c>
      <c r="D189" s="349" t="str">
        <f>D169</f>
        <v>pauš.</v>
      </c>
      <c r="E189" s="698"/>
      <c r="F189" s="699"/>
    </row>
    <row r="190" spans="1:6" ht="27.4" thickBot="1">
      <c r="A190" s="121">
        <f t="shared" si="6"/>
        <v>29</v>
      </c>
      <c r="B190" s="112" t="s">
        <v>226</v>
      </c>
      <c r="C190" s="36" t="s">
        <v>246</v>
      </c>
      <c r="D190" s="349" t="s">
        <v>547</v>
      </c>
      <c r="E190" s="698"/>
      <c r="F190" s="699"/>
    </row>
    <row r="191" spans="1:6" ht="27.4" thickBot="1">
      <c r="A191" s="121">
        <f t="shared" si="6"/>
        <v>30</v>
      </c>
      <c r="B191" s="112" t="s">
        <v>438</v>
      </c>
      <c r="C191" s="36" t="s">
        <v>246</v>
      </c>
      <c r="D191" s="349" t="str">
        <f t="shared" ref="D191:D194" si="7">D171</f>
        <v>pauš.</v>
      </c>
      <c r="E191" s="698"/>
      <c r="F191" s="699"/>
    </row>
    <row r="192" spans="1:6" ht="13.9" thickBot="1">
      <c r="A192" s="121">
        <f t="shared" si="6"/>
        <v>31</v>
      </c>
      <c r="B192" s="112" t="s">
        <v>228</v>
      </c>
      <c r="C192" s="36" t="s">
        <v>246</v>
      </c>
      <c r="D192" s="349" t="str">
        <f t="shared" si="7"/>
        <v>pauš.</v>
      </c>
      <c r="E192" s="698"/>
      <c r="F192" s="699"/>
    </row>
    <row r="193" spans="1:6" ht="13.9" thickBot="1">
      <c r="A193" s="121">
        <f t="shared" si="6"/>
        <v>32</v>
      </c>
      <c r="B193" s="112" t="s">
        <v>181</v>
      </c>
      <c r="C193" s="36" t="s">
        <v>246</v>
      </c>
      <c r="D193" s="349" t="str">
        <f t="shared" si="7"/>
        <v>pauš.</v>
      </c>
      <c r="E193" s="698"/>
      <c r="F193" s="699"/>
    </row>
    <row r="194" spans="1:6" ht="21.75" customHeight="1" thickBot="1">
      <c r="A194" s="121">
        <f t="shared" si="6"/>
        <v>33</v>
      </c>
      <c r="B194" s="112" t="s">
        <v>231</v>
      </c>
      <c r="C194" s="36" t="s">
        <v>246</v>
      </c>
      <c r="D194" s="349" t="str">
        <f t="shared" si="7"/>
        <v>pauš.</v>
      </c>
      <c r="E194" s="698"/>
      <c r="F194" s="699"/>
    </row>
    <row r="195" spans="1:6" ht="32.25" customHeight="1" thickBot="1">
      <c r="A195" s="483" t="s">
        <v>439</v>
      </c>
      <c r="B195" s="484"/>
      <c r="C195" s="22"/>
      <c r="D195" s="267"/>
      <c r="E195" s="477">
        <f>SUM(F138:F194)</f>
        <v>0</v>
      </c>
      <c r="F195" s="478"/>
    </row>
    <row r="196" spans="1:6" ht="15.75" thickTop="1" thickBot="1">
      <c r="A196" s="17" t="s">
        <v>249</v>
      </c>
      <c r="B196" s="499" t="s">
        <v>440</v>
      </c>
      <c r="C196" s="500"/>
      <c r="D196" s="500"/>
      <c r="E196" s="500"/>
      <c r="F196" s="501"/>
    </row>
    <row r="197" spans="1:6" ht="32.25" customHeight="1" thickTop="1" thickBot="1">
      <c r="A197" s="672" t="s">
        <v>441</v>
      </c>
      <c r="B197" s="673"/>
      <c r="C197" s="673"/>
      <c r="D197" s="673"/>
      <c r="E197" s="673"/>
      <c r="F197" s="674"/>
    </row>
    <row r="198" spans="1:6" ht="32.25" customHeight="1" thickTop="1" thickBot="1">
      <c r="A198" s="636" t="s">
        <v>194</v>
      </c>
      <c r="B198" s="637"/>
      <c r="C198" s="637"/>
      <c r="D198" s="637"/>
      <c r="E198" s="637"/>
      <c r="F198" s="638"/>
    </row>
    <row r="199" spans="1:6" ht="380.25" customHeight="1" thickTop="1" thickBot="1">
      <c r="A199" s="39">
        <v>1</v>
      </c>
      <c r="B199" s="122" t="s">
        <v>442</v>
      </c>
      <c r="C199" s="44" t="s">
        <v>131</v>
      </c>
      <c r="D199" s="383" t="s">
        <v>547</v>
      </c>
      <c r="E199" s="720"/>
      <c r="F199" s="721"/>
    </row>
    <row r="200" spans="1:6" ht="54.4" thickBot="1">
      <c r="A200" s="39">
        <f t="shared" ref="A200:A208" si="8">A199+1</f>
        <v>2</v>
      </c>
      <c r="B200" s="42" t="s">
        <v>443</v>
      </c>
      <c r="C200" s="36" t="s">
        <v>131</v>
      </c>
      <c r="D200" s="383" t="s">
        <v>547</v>
      </c>
      <c r="E200" s="764"/>
      <c r="F200" s="765"/>
    </row>
    <row r="201" spans="1:6" ht="118.5" customHeight="1" thickBot="1">
      <c r="A201" s="39">
        <f t="shared" si="8"/>
        <v>3</v>
      </c>
      <c r="B201" s="42" t="s">
        <v>444</v>
      </c>
      <c r="C201" s="36" t="s">
        <v>131</v>
      </c>
      <c r="D201" s="383" t="str">
        <f>D199</f>
        <v>pauš.</v>
      </c>
      <c r="E201" s="764"/>
      <c r="F201" s="765"/>
    </row>
    <row r="202" spans="1:6" ht="105.75" customHeight="1" thickBot="1">
      <c r="A202" s="39">
        <f t="shared" si="8"/>
        <v>4</v>
      </c>
      <c r="B202" s="42" t="s">
        <v>445</v>
      </c>
      <c r="C202" s="36" t="s">
        <v>131</v>
      </c>
      <c r="D202" s="383" t="str">
        <f>D199</f>
        <v>pauš.</v>
      </c>
      <c r="E202" s="764"/>
      <c r="F202" s="765"/>
    </row>
    <row r="203" spans="1:6" ht="42.75" customHeight="1" thickBot="1">
      <c r="A203" s="39">
        <f t="shared" si="8"/>
        <v>5</v>
      </c>
      <c r="B203" s="50" t="s">
        <v>446</v>
      </c>
      <c r="C203" s="36" t="s">
        <v>131</v>
      </c>
      <c r="D203" s="383" t="str">
        <f>D199</f>
        <v>pauš.</v>
      </c>
      <c r="E203" s="764"/>
      <c r="F203" s="765"/>
    </row>
    <row r="204" spans="1:6" ht="407.25" customHeight="1" thickBot="1">
      <c r="A204" s="39">
        <f t="shared" si="8"/>
        <v>6</v>
      </c>
      <c r="B204" s="42" t="s">
        <v>447</v>
      </c>
      <c r="C204" s="44" t="s">
        <v>131</v>
      </c>
      <c r="D204" s="383" t="s">
        <v>547</v>
      </c>
      <c r="E204" s="764"/>
      <c r="F204" s="765"/>
    </row>
    <row r="205" spans="1:6" ht="13.9" hidden="1" thickBot="1">
      <c r="A205" s="39">
        <f t="shared" si="8"/>
        <v>7</v>
      </c>
      <c r="B205" s="42"/>
      <c r="C205" s="44"/>
      <c r="D205" s="383"/>
      <c r="E205" s="764"/>
      <c r="F205" s="765"/>
    </row>
    <row r="206" spans="1:6" ht="321.75" customHeight="1" thickBot="1">
      <c r="A206" s="39">
        <f>A204+1</f>
        <v>7</v>
      </c>
      <c r="B206" s="42" t="s">
        <v>448</v>
      </c>
      <c r="C206" s="44" t="s">
        <v>131</v>
      </c>
      <c r="D206" s="383" t="s">
        <v>547</v>
      </c>
      <c r="E206" s="764"/>
      <c r="F206" s="765"/>
    </row>
    <row r="207" spans="1:6" ht="371.25" customHeight="1" thickBot="1">
      <c r="A207" s="39">
        <f t="shared" si="8"/>
        <v>8</v>
      </c>
      <c r="B207" s="122" t="s">
        <v>453</v>
      </c>
      <c r="C207" s="44" t="s">
        <v>246</v>
      </c>
      <c r="D207" s="383" t="s">
        <v>547</v>
      </c>
      <c r="E207" s="764"/>
      <c r="F207" s="765"/>
    </row>
    <row r="208" spans="1:6" ht="150.75" customHeight="1" thickBot="1">
      <c r="A208" s="39">
        <f t="shared" si="8"/>
        <v>9</v>
      </c>
      <c r="B208" s="42" t="s">
        <v>454</v>
      </c>
      <c r="C208" s="44" t="s">
        <v>131</v>
      </c>
      <c r="D208" s="383" t="s">
        <v>547</v>
      </c>
      <c r="E208" s="764"/>
      <c r="F208" s="765"/>
    </row>
    <row r="209" spans="1:6" ht="39" customHeight="1" thickTop="1" thickBot="1">
      <c r="A209" s="636" t="s">
        <v>174</v>
      </c>
      <c r="B209" s="637"/>
      <c r="C209" s="637"/>
      <c r="D209" s="637"/>
      <c r="E209" s="637"/>
      <c r="F209" s="638"/>
    </row>
    <row r="210" spans="1:6" ht="27.75" thickTop="1" thickBot="1">
      <c r="A210" s="39">
        <v>11</v>
      </c>
      <c r="B210" s="42" t="s">
        <v>455</v>
      </c>
      <c r="C210" s="44" t="s">
        <v>131</v>
      </c>
      <c r="D210" s="383" t="str">
        <f t="shared" ref="D210:D215" si="9">D199</f>
        <v>pauš.</v>
      </c>
      <c r="E210" s="720"/>
      <c r="F210" s="721"/>
    </row>
    <row r="211" spans="1:6" ht="53.25" customHeight="1" thickBot="1">
      <c r="A211" s="39">
        <f>A210+1</f>
        <v>12</v>
      </c>
      <c r="B211" s="42" t="s">
        <v>456</v>
      </c>
      <c r="C211" s="44" t="s">
        <v>131</v>
      </c>
      <c r="D211" s="383" t="str">
        <f t="shared" si="9"/>
        <v>pauš.</v>
      </c>
      <c r="E211" s="722"/>
      <c r="F211" s="723"/>
    </row>
    <row r="212" spans="1:6" ht="54.4" thickBot="1">
      <c r="A212" s="39">
        <f t="shared" ref="A212:A223" si="10">A211+1</f>
        <v>13</v>
      </c>
      <c r="B212" s="42" t="s">
        <v>457</v>
      </c>
      <c r="C212" s="44" t="s">
        <v>131</v>
      </c>
      <c r="D212" s="383" t="str">
        <f t="shared" si="9"/>
        <v>pauš.</v>
      </c>
      <c r="E212" s="722"/>
      <c r="F212" s="723"/>
    </row>
    <row r="213" spans="1:6" ht="40.9" thickBot="1">
      <c r="A213" s="39">
        <f t="shared" si="10"/>
        <v>14</v>
      </c>
      <c r="B213" s="42" t="s">
        <v>458</v>
      </c>
      <c r="C213" s="44" t="s">
        <v>131</v>
      </c>
      <c r="D213" s="383" t="str">
        <f t="shared" si="9"/>
        <v>pauš.</v>
      </c>
      <c r="E213" s="722"/>
      <c r="F213" s="723"/>
    </row>
    <row r="214" spans="1:6" ht="27.4" thickBot="1">
      <c r="A214" s="39">
        <f t="shared" si="10"/>
        <v>15</v>
      </c>
      <c r="B214" s="42" t="s">
        <v>459</v>
      </c>
      <c r="C214" s="44" t="s">
        <v>131</v>
      </c>
      <c r="D214" s="383" t="str">
        <f t="shared" si="9"/>
        <v>pauš.</v>
      </c>
      <c r="E214" s="722"/>
      <c r="F214" s="723"/>
    </row>
    <row r="215" spans="1:6" ht="27.4" thickBot="1">
      <c r="A215" s="39">
        <f t="shared" si="10"/>
        <v>16</v>
      </c>
      <c r="B215" s="42" t="s">
        <v>460</v>
      </c>
      <c r="C215" s="44" t="s">
        <v>131</v>
      </c>
      <c r="D215" s="383" t="str">
        <f t="shared" si="9"/>
        <v>pauš.</v>
      </c>
      <c r="E215" s="722"/>
      <c r="F215" s="723"/>
    </row>
    <row r="216" spans="1:6" ht="40.9" thickBot="1">
      <c r="A216" s="39">
        <f t="shared" si="10"/>
        <v>17</v>
      </c>
      <c r="B216" s="42" t="s">
        <v>461</v>
      </c>
      <c r="C216" s="44" t="s">
        <v>131</v>
      </c>
      <c r="D216" s="383" t="str">
        <f>D206</f>
        <v>pauš.</v>
      </c>
      <c r="E216" s="722"/>
      <c r="F216" s="723"/>
    </row>
    <row r="217" spans="1:6" ht="27.4" thickBot="1">
      <c r="A217" s="39">
        <f t="shared" si="10"/>
        <v>18</v>
      </c>
      <c r="B217" s="42" t="s">
        <v>462</v>
      </c>
      <c r="C217" s="44" t="s">
        <v>131</v>
      </c>
      <c r="D217" s="383" t="str">
        <f>D207</f>
        <v>pauš.</v>
      </c>
      <c r="E217" s="722"/>
      <c r="F217" s="723"/>
    </row>
    <row r="218" spans="1:6" ht="35.25" customHeight="1" thickBot="1">
      <c r="A218" s="39">
        <f t="shared" si="10"/>
        <v>19</v>
      </c>
      <c r="B218" s="42" t="s">
        <v>435</v>
      </c>
      <c r="C218" s="44" t="s">
        <v>131</v>
      </c>
      <c r="D218" s="383" t="str">
        <f>D208</f>
        <v>pauš.</v>
      </c>
      <c r="E218" s="722"/>
      <c r="F218" s="723"/>
    </row>
    <row r="219" spans="1:6" ht="27.4" thickBot="1">
      <c r="A219" s="39">
        <f t="shared" si="10"/>
        <v>20</v>
      </c>
      <c r="B219" s="42" t="s">
        <v>226</v>
      </c>
      <c r="C219" s="36" t="s">
        <v>246</v>
      </c>
      <c r="D219" s="383">
        <f t="shared" ref="D219:D223" si="11">D209</f>
        <v>0</v>
      </c>
      <c r="E219" s="722"/>
      <c r="F219" s="723"/>
    </row>
    <row r="220" spans="1:6" ht="27.4" thickBot="1">
      <c r="A220" s="39">
        <f t="shared" si="10"/>
        <v>21</v>
      </c>
      <c r="B220" s="42" t="s">
        <v>227</v>
      </c>
      <c r="C220" s="36" t="s">
        <v>246</v>
      </c>
      <c r="D220" s="383" t="str">
        <f t="shared" si="11"/>
        <v>pauš.</v>
      </c>
      <c r="E220" s="722"/>
      <c r="F220" s="723"/>
    </row>
    <row r="221" spans="1:6" ht="13.9" thickBot="1">
      <c r="A221" s="39">
        <f t="shared" si="10"/>
        <v>22</v>
      </c>
      <c r="B221" s="42" t="s">
        <v>244</v>
      </c>
      <c r="C221" s="44" t="s">
        <v>246</v>
      </c>
      <c r="D221" s="383" t="str">
        <f t="shared" si="11"/>
        <v>pauš.</v>
      </c>
      <c r="E221" s="722"/>
      <c r="F221" s="723"/>
    </row>
    <row r="222" spans="1:6" ht="13.9" thickBot="1">
      <c r="A222" s="39">
        <f t="shared" si="10"/>
        <v>23</v>
      </c>
      <c r="B222" s="42" t="s">
        <v>181</v>
      </c>
      <c r="C222" s="36" t="s">
        <v>246</v>
      </c>
      <c r="D222" s="383" t="str">
        <f t="shared" si="11"/>
        <v>pauš.</v>
      </c>
      <c r="E222" s="722"/>
      <c r="F222" s="723"/>
    </row>
    <row r="223" spans="1:6" ht="21" customHeight="1" thickBot="1">
      <c r="A223" s="39">
        <f t="shared" si="10"/>
        <v>24</v>
      </c>
      <c r="B223" s="42" t="s">
        <v>231</v>
      </c>
      <c r="C223" s="36" t="s">
        <v>246</v>
      </c>
      <c r="D223" s="383" t="str">
        <f t="shared" si="11"/>
        <v>pauš.</v>
      </c>
      <c r="E223" s="722"/>
      <c r="F223" s="723"/>
    </row>
    <row r="224" spans="1:6" s="125" customFormat="1" ht="29.25" customHeight="1" thickBot="1">
      <c r="A224" s="709" t="s">
        <v>464</v>
      </c>
      <c r="B224" s="710"/>
      <c r="C224" s="123"/>
      <c r="D224" s="391"/>
      <c r="E224" s="766">
        <f>SUM(F199:F223)</f>
        <v>0</v>
      </c>
      <c r="F224" s="767"/>
    </row>
    <row r="225" spans="1:6" ht="15.75" thickTop="1" thickBot="1">
      <c r="A225" s="17" t="s">
        <v>251</v>
      </c>
      <c r="B225" s="470" t="s">
        <v>465</v>
      </c>
      <c r="C225" s="471"/>
      <c r="D225" s="471"/>
      <c r="E225" s="471"/>
      <c r="F225" s="472"/>
    </row>
    <row r="226" spans="1:6" s="125" customFormat="1" ht="33" customHeight="1" thickTop="1" thickBot="1">
      <c r="A226" s="706" t="s">
        <v>466</v>
      </c>
      <c r="B226" s="707"/>
      <c r="C226" s="707"/>
      <c r="D226" s="707"/>
      <c r="E226" s="707"/>
      <c r="F226" s="708"/>
    </row>
    <row r="227" spans="1:6" ht="33" customHeight="1" thickTop="1" thickBot="1">
      <c r="A227" s="636" t="s">
        <v>194</v>
      </c>
      <c r="B227" s="637"/>
      <c r="C227" s="637"/>
      <c r="D227" s="637"/>
      <c r="E227" s="637"/>
      <c r="F227" s="638"/>
    </row>
    <row r="228" spans="1:6" ht="59.25" customHeight="1" thickTop="1" thickBot="1">
      <c r="A228" s="39">
        <v>1</v>
      </c>
      <c r="B228" s="52" t="s">
        <v>168</v>
      </c>
      <c r="C228" s="126" t="s">
        <v>131</v>
      </c>
      <c r="D228" s="383" t="s">
        <v>547</v>
      </c>
      <c r="E228" s="720"/>
      <c r="F228" s="721"/>
    </row>
    <row r="229" spans="1:6" ht="64.5" customHeight="1" thickBot="1">
      <c r="A229" s="39">
        <f>A228+1</f>
        <v>2</v>
      </c>
      <c r="B229" s="52" t="s">
        <v>467</v>
      </c>
      <c r="C229" s="126" t="s">
        <v>131</v>
      </c>
      <c r="D229" s="383" t="s">
        <v>547</v>
      </c>
      <c r="E229" s="722"/>
      <c r="F229" s="723"/>
    </row>
    <row r="230" spans="1:6" ht="18" customHeight="1" thickBot="1">
      <c r="A230" s="39">
        <f t="shared" ref="A230:A240" si="12">A229+1</f>
        <v>3</v>
      </c>
      <c r="B230" s="52" t="s">
        <v>172</v>
      </c>
      <c r="C230" s="126" t="s">
        <v>133</v>
      </c>
      <c r="D230" s="383" t="s">
        <v>547</v>
      </c>
      <c r="E230" s="722"/>
      <c r="F230" s="723"/>
    </row>
    <row r="231" spans="1:6" ht="77.25" customHeight="1">
      <c r="A231" s="675">
        <f t="shared" si="12"/>
        <v>4</v>
      </c>
      <c r="B231" s="29" t="s">
        <v>468</v>
      </c>
      <c r="C231" s="127"/>
      <c r="D231" s="385"/>
      <c r="E231" s="724"/>
      <c r="F231" s="725"/>
    </row>
    <row r="232" spans="1:6">
      <c r="A232" s="676"/>
      <c r="B232" s="87" t="s">
        <v>188</v>
      </c>
      <c r="C232" s="128" t="s">
        <v>133</v>
      </c>
      <c r="D232" s="373" t="s">
        <v>547</v>
      </c>
      <c r="E232" s="726"/>
      <c r="F232" s="727"/>
    </row>
    <row r="233" spans="1:6">
      <c r="A233" s="676"/>
      <c r="B233" s="87" t="s">
        <v>205</v>
      </c>
      <c r="C233" s="128" t="s">
        <v>133</v>
      </c>
      <c r="D233" s="373" t="s">
        <v>547</v>
      </c>
      <c r="E233" s="726"/>
      <c r="F233" s="727"/>
    </row>
    <row r="234" spans="1:6" ht="13.9" thickBot="1">
      <c r="A234" s="677"/>
      <c r="B234" s="52" t="s">
        <v>206</v>
      </c>
      <c r="C234" s="126" t="s">
        <v>133</v>
      </c>
      <c r="D234" s="383" t="s">
        <v>547</v>
      </c>
      <c r="E234" s="726"/>
      <c r="F234" s="727"/>
    </row>
    <row r="235" spans="1:6" ht="27.4" thickBot="1">
      <c r="A235" s="39">
        <f>A231+1</f>
        <v>5</v>
      </c>
      <c r="B235" s="52" t="s">
        <v>169</v>
      </c>
      <c r="C235" s="126" t="s">
        <v>246</v>
      </c>
      <c r="D235" s="383" t="s">
        <v>547</v>
      </c>
      <c r="E235" s="728"/>
      <c r="F235" s="729"/>
    </row>
    <row r="236" spans="1:6" ht="33" customHeight="1" thickTop="1" thickBot="1">
      <c r="A236" s="636" t="s">
        <v>174</v>
      </c>
      <c r="B236" s="637"/>
      <c r="C236" s="637"/>
      <c r="D236" s="637"/>
      <c r="E236" s="637"/>
      <c r="F236" s="638"/>
    </row>
    <row r="237" spans="1:6" ht="62.25" customHeight="1" thickTop="1" thickBot="1">
      <c r="A237" s="39">
        <v>6</v>
      </c>
      <c r="B237" s="52" t="s">
        <v>199</v>
      </c>
      <c r="C237" s="126" t="s">
        <v>133</v>
      </c>
      <c r="D237" s="383" t="s">
        <v>547</v>
      </c>
      <c r="E237" s="720"/>
      <c r="F237" s="721"/>
    </row>
    <row r="238" spans="1:6" ht="40.9" thickBot="1">
      <c r="A238" s="39">
        <f t="shared" si="12"/>
        <v>7</v>
      </c>
      <c r="B238" s="52" t="s">
        <v>177</v>
      </c>
      <c r="C238" s="126" t="s">
        <v>131</v>
      </c>
      <c r="D238" s="383" t="str">
        <f>D228</f>
        <v>pauš.</v>
      </c>
      <c r="E238" s="722"/>
      <c r="F238" s="723"/>
    </row>
    <row r="239" spans="1:6" ht="27.4" thickBot="1">
      <c r="A239" s="39">
        <f t="shared" si="12"/>
        <v>8</v>
      </c>
      <c r="B239" s="52" t="s">
        <v>469</v>
      </c>
      <c r="C239" s="126" t="s">
        <v>131</v>
      </c>
      <c r="D239" s="383" t="str">
        <f>D229</f>
        <v>pauš.</v>
      </c>
      <c r="E239" s="722"/>
      <c r="F239" s="723"/>
    </row>
    <row r="240" spans="1:6" ht="33.75" customHeight="1" thickBot="1">
      <c r="A240" s="39">
        <f t="shared" si="12"/>
        <v>9</v>
      </c>
      <c r="B240" s="52" t="s">
        <v>178</v>
      </c>
      <c r="C240" s="44" t="s">
        <v>133</v>
      </c>
      <c r="D240" s="383" t="str">
        <f>D230</f>
        <v>pauš.</v>
      </c>
      <c r="E240" s="722"/>
      <c r="F240" s="723"/>
    </row>
    <row r="241" spans="1:6" ht="38.25" customHeight="1" thickBot="1">
      <c r="A241" s="39">
        <f>A240+1</f>
        <v>10</v>
      </c>
      <c r="B241" s="42" t="s">
        <v>179</v>
      </c>
      <c r="C241" s="36" t="s">
        <v>246</v>
      </c>
      <c r="D241" s="383" t="s">
        <v>547</v>
      </c>
      <c r="E241" s="722"/>
      <c r="F241" s="723"/>
    </row>
    <row r="242" spans="1:6" ht="16.5" customHeight="1" thickBot="1">
      <c r="A242" s="39">
        <f>A241+1</f>
        <v>11</v>
      </c>
      <c r="B242" s="42" t="s">
        <v>181</v>
      </c>
      <c r="C242" s="36" t="s">
        <v>246</v>
      </c>
      <c r="D242" s="383" t="s">
        <v>547</v>
      </c>
      <c r="E242" s="722"/>
      <c r="F242" s="723"/>
    </row>
    <row r="243" spans="1:6" ht="15.75" customHeight="1" thickBot="1">
      <c r="A243" s="39">
        <f>A242+1</f>
        <v>12</v>
      </c>
      <c r="B243" s="42" t="s">
        <v>463</v>
      </c>
      <c r="C243" s="36" t="s">
        <v>133</v>
      </c>
      <c r="D243" s="383" t="s">
        <v>547</v>
      </c>
      <c r="E243" s="764"/>
      <c r="F243" s="765"/>
    </row>
    <row r="244" spans="1:6" ht="31.5" customHeight="1" thickBot="1">
      <c r="A244" s="465" t="s">
        <v>470</v>
      </c>
      <c r="B244" s="466"/>
      <c r="C244" s="22"/>
      <c r="D244" s="267"/>
      <c r="E244" s="477">
        <f>SUM(F228:F243)</f>
        <v>0</v>
      </c>
      <c r="F244" s="478"/>
    </row>
    <row r="245" spans="1:6" ht="15.75" thickTop="1" thickBot="1">
      <c r="A245" s="17" t="s">
        <v>252</v>
      </c>
      <c r="B245" s="470" t="s">
        <v>471</v>
      </c>
      <c r="C245" s="471"/>
      <c r="D245" s="471"/>
      <c r="E245" s="471"/>
      <c r="F245" s="472"/>
    </row>
    <row r="246" spans="1:6" ht="33.75" customHeight="1" thickTop="1" thickBot="1">
      <c r="A246" s="672" t="s">
        <v>472</v>
      </c>
      <c r="B246" s="715"/>
      <c r="C246" s="673"/>
      <c r="D246" s="673"/>
      <c r="E246" s="673"/>
      <c r="F246" s="674"/>
    </row>
    <row r="247" spans="1:6" ht="29.25" customHeight="1" thickTop="1" thickBot="1">
      <c r="A247" s="636" t="s">
        <v>194</v>
      </c>
      <c r="B247" s="637"/>
      <c r="C247" s="637"/>
      <c r="D247" s="637"/>
      <c r="E247" s="637"/>
      <c r="F247" s="638"/>
    </row>
    <row r="248" spans="1:6" ht="45.75" customHeight="1" thickTop="1">
      <c r="A248" s="714">
        <v>1</v>
      </c>
      <c r="B248" s="29" t="s">
        <v>473</v>
      </c>
      <c r="C248" s="716" t="s">
        <v>246</v>
      </c>
      <c r="D248" s="717" t="s">
        <v>547</v>
      </c>
      <c r="E248" s="768"/>
      <c r="F248" s="769"/>
    </row>
    <row r="249" spans="1:6" ht="32.25" customHeight="1">
      <c r="A249" s="676"/>
      <c r="B249" s="87" t="s">
        <v>474</v>
      </c>
      <c r="C249" s="690"/>
      <c r="D249" s="718"/>
      <c r="E249" s="726"/>
      <c r="F249" s="727"/>
    </row>
    <row r="250" spans="1:6" ht="30.75" customHeight="1">
      <c r="A250" s="676"/>
      <c r="B250" s="87" t="s">
        <v>475</v>
      </c>
      <c r="C250" s="690"/>
      <c r="D250" s="718"/>
      <c r="E250" s="726"/>
      <c r="F250" s="727"/>
    </row>
    <row r="251" spans="1:6" ht="34.5" customHeight="1">
      <c r="A251" s="676"/>
      <c r="B251" s="87" t="s">
        <v>476</v>
      </c>
      <c r="C251" s="690"/>
      <c r="D251" s="718"/>
      <c r="E251" s="726"/>
      <c r="F251" s="727"/>
    </row>
    <row r="252" spans="1:6" ht="48" customHeight="1">
      <c r="A252" s="676"/>
      <c r="B252" s="87" t="s">
        <v>477</v>
      </c>
      <c r="C252" s="690"/>
      <c r="D252" s="718"/>
      <c r="E252" s="726"/>
      <c r="F252" s="727"/>
    </row>
    <row r="253" spans="1:6" ht="91.5" customHeight="1">
      <c r="A253" s="676"/>
      <c r="B253" s="87" t="s">
        <v>478</v>
      </c>
      <c r="C253" s="690"/>
      <c r="D253" s="718"/>
      <c r="E253" s="726"/>
      <c r="F253" s="727"/>
    </row>
    <row r="254" spans="1:6" ht="48" customHeight="1">
      <c r="A254" s="676"/>
      <c r="B254" s="87" t="s">
        <v>479</v>
      </c>
      <c r="C254" s="690"/>
      <c r="D254" s="718"/>
      <c r="E254" s="726"/>
      <c r="F254" s="727"/>
    </row>
    <row r="255" spans="1:6" ht="31.5" customHeight="1">
      <c r="A255" s="676"/>
      <c r="B255" s="87" t="s">
        <v>480</v>
      </c>
      <c r="C255" s="690"/>
      <c r="D255" s="718"/>
      <c r="E255" s="726"/>
      <c r="F255" s="727"/>
    </row>
    <row r="256" spans="1:6" ht="21.75" customHeight="1">
      <c r="A256" s="676"/>
      <c r="B256" s="87" t="s">
        <v>481</v>
      </c>
      <c r="C256" s="690"/>
      <c r="D256" s="718"/>
      <c r="E256" s="726"/>
      <c r="F256" s="727"/>
    </row>
    <row r="257" spans="1:6" ht="27.4" thickBot="1">
      <c r="A257" s="677"/>
      <c r="B257" s="52" t="s">
        <v>482</v>
      </c>
      <c r="C257" s="691"/>
      <c r="D257" s="719"/>
      <c r="E257" s="770"/>
      <c r="F257" s="771"/>
    </row>
    <row r="258" spans="1:6" ht="34.5" customHeight="1" thickBot="1">
      <c r="A258" s="39">
        <f>A248+1</f>
        <v>2</v>
      </c>
      <c r="B258" s="42" t="s">
        <v>483</v>
      </c>
      <c r="C258" s="36" t="s">
        <v>131</v>
      </c>
      <c r="D258" s="383" t="s">
        <v>547</v>
      </c>
      <c r="E258" s="764"/>
      <c r="F258" s="765"/>
    </row>
    <row r="259" spans="1:6" ht="26.25" customHeight="1" thickBot="1">
      <c r="A259" s="39">
        <f>A258+1</f>
        <v>3</v>
      </c>
      <c r="B259" s="42" t="s">
        <v>484</v>
      </c>
      <c r="C259" s="36" t="s">
        <v>131</v>
      </c>
      <c r="D259" s="383" t="s">
        <v>547</v>
      </c>
      <c r="E259" s="764"/>
      <c r="F259" s="765"/>
    </row>
    <row r="260" spans="1:6" ht="28.5" customHeight="1" thickBot="1">
      <c r="A260" s="39">
        <f t="shared" ref="A260:A273" si="13">A259+1</f>
        <v>4</v>
      </c>
      <c r="B260" s="42" t="s">
        <v>485</v>
      </c>
      <c r="C260" s="36" t="s">
        <v>131</v>
      </c>
      <c r="D260" s="383" t="s">
        <v>547</v>
      </c>
      <c r="E260" s="764"/>
      <c r="F260" s="765"/>
    </row>
    <row r="261" spans="1:6" ht="147.75" customHeight="1" thickBot="1">
      <c r="A261" s="39">
        <f t="shared" si="13"/>
        <v>5</v>
      </c>
      <c r="B261" s="42" t="s">
        <v>505</v>
      </c>
      <c r="C261" s="36" t="s">
        <v>131</v>
      </c>
      <c r="D261" s="383" t="s">
        <v>547</v>
      </c>
      <c r="E261" s="764"/>
      <c r="F261" s="765"/>
    </row>
    <row r="262" spans="1:6" ht="28.5" customHeight="1" thickBot="1">
      <c r="A262" s="39">
        <f t="shared" si="13"/>
        <v>6</v>
      </c>
      <c r="B262" s="42" t="s">
        <v>486</v>
      </c>
      <c r="C262" s="36" t="s">
        <v>131</v>
      </c>
      <c r="D262" s="383" t="s">
        <v>547</v>
      </c>
      <c r="E262" s="764"/>
      <c r="F262" s="765"/>
    </row>
    <row r="263" spans="1:6" ht="75" customHeight="1" thickBot="1">
      <c r="A263" s="39">
        <f t="shared" si="13"/>
        <v>7</v>
      </c>
      <c r="B263" s="42" t="s">
        <v>487</v>
      </c>
      <c r="C263" s="36" t="s">
        <v>131</v>
      </c>
      <c r="D263" s="383" t="s">
        <v>547</v>
      </c>
      <c r="E263" s="764"/>
      <c r="F263" s="765"/>
    </row>
    <row r="264" spans="1:6" ht="30" customHeight="1" thickBot="1">
      <c r="A264" s="39">
        <f t="shared" si="13"/>
        <v>8</v>
      </c>
      <c r="B264" s="42" t="s">
        <v>488</v>
      </c>
      <c r="C264" s="36" t="s">
        <v>131</v>
      </c>
      <c r="D264" s="383" t="s">
        <v>547</v>
      </c>
      <c r="E264" s="764"/>
      <c r="F264" s="765"/>
    </row>
    <row r="265" spans="1:6" ht="29.25" customHeight="1" thickBot="1">
      <c r="A265" s="39">
        <f t="shared" si="13"/>
        <v>9</v>
      </c>
      <c r="B265" s="42" t="s">
        <v>489</v>
      </c>
      <c r="C265" s="36" t="s">
        <v>131</v>
      </c>
      <c r="D265" s="383" t="s">
        <v>547</v>
      </c>
      <c r="E265" s="764"/>
      <c r="F265" s="765"/>
    </row>
    <row r="266" spans="1:6" ht="36" customHeight="1" thickBot="1">
      <c r="A266" s="39">
        <f t="shared" si="13"/>
        <v>10</v>
      </c>
      <c r="B266" s="42" t="s">
        <v>490</v>
      </c>
      <c r="C266" s="36" t="s">
        <v>131</v>
      </c>
      <c r="D266" s="383" t="s">
        <v>547</v>
      </c>
      <c r="E266" s="764"/>
      <c r="F266" s="765"/>
    </row>
    <row r="267" spans="1:6" ht="31.5" customHeight="1" thickBot="1">
      <c r="A267" s="39">
        <f t="shared" si="13"/>
        <v>11</v>
      </c>
      <c r="B267" s="42" t="s">
        <v>491</v>
      </c>
      <c r="C267" s="36" t="s">
        <v>131</v>
      </c>
      <c r="D267" s="383" t="s">
        <v>547</v>
      </c>
      <c r="E267" s="764"/>
      <c r="F267" s="765"/>
    </row>
    <row r="268" spans="1:6" ht="74.25" customHeight="1" thickBot="1">
      <c r="A268" s="39">
        <f t="shared" si="13"/>
        <v>12</v>
      </c>
      <c r="B268" s="42" t="s">
        <v>492</v>
      </c>
      <c r="C268" s="36" t="s">
        <v>131</v>
      </c>
      <c r="D268" s="383" t="s">
        <v>547</v>
      </c>
      <c r="E268" s="764"/>
      <c r="F268" s="765"/>
    </row>
    <row r="269" spans="1:6" ht="45" customHeight="1" thickBot="1">
      <c r="A269" s="39">
        <f t="shared" si="13"/>
        <v>13</v>
      </c>
      <c r="B269" s="42" t="s">
        <v>493</v>
      </c>
      <c r="C269" s="36" t="s">
        <v>131</v>
      </c>
      <c r="D269" s="383" t="s">
        <v>547</v>
      </c>
      <c r="E269" s="764"/>
      <c r="F269" s="765"/>
    </row>
    <row r="270" spans="1:6" ht="45" customHeight="1" thickBot="1">
      <c r="A270" s="39">
        <f t="shared" si="13"/>
        <v>14</v>
      </c>
      <c r="B270" s="42" t="s">
        <v>494</v>
      </c>
      <c r="C270" s="36" t="s">
        <v>131</v>
      </c>
      <c r="D270" s="383" t="s">
        <v>547</v>
      </c>
      <c r="E270" s="764"/>
      <c r="F270" s="765"/>
    </row>
    <row r="271" spans="1:6" ht="60" customHeight="1" thickBot="1">
      <c r="A271" s="39">
        <f t="shared" si="13"/>
        <v>15</v>
      </c>
      <c r="B271" s="42" t="s">
        <v>495</v>
      </c>
      <c r="C271" s="36" t="s">
        <v>131</v>
      </c>
      <c r="D271" s="383" t="s">
        <v>547</v>
      </c>
      <c r="E271" s="764"/>
      <c r="F271" s="765"/>
    </row>
    <row r="272" spans="1:6" ht="49.5" customHeight="1" thickBot="1">
      <c r="A272" s="39">
        <f t="shared" si="13"/>
        <v>16</v>
      </c>
      <c r="B272" s="29" t="s">
        <v>496</v>
      </c>
      <c r="C272" s="105" t="s">
        <v>131</v>
      </c>
      <c r="D272" s="383" t="s">
        <v>547</v>
      </c>
      <c r="E272" s="764"/>
      <c r="F272" s="765"/>
    </row>
    <row r="273" spans="1:6">
      <c r="A273" s="711">
        <f t="shared" si="13"/>
        <v>17</v>
      </c>
      <c r="B273" s="131" t="s">
        <v>497</v>
      </c>
      <c r="C273" s="134"/>
      <c r="D273" s="385"/>
      <c r="E273" s="772"/>
      <c r="F273" s="773"/>
    </row>
    <row r="274" spans="1:6" ht="18.75" customHeight="1">
      <c r="A274" s="712"/>
      <c r="B274" s="132" t="s">
        <v>498</v>
      </c>
      <c r="C274" s="135" t="s">
        <v>133</v>
      </c>
      <c r="D274" s="373" t="s">
        <v>547</v>
      </c>
      <c r="E274" s="774"/>
      <c r="F274" s="775"/>
    </row>
    <row r="275" spans="1:6" ht="21" customHeight="1" thickBot="1">
      <c r="A275" s="713"/>
      <c r="B275" s="132" t="s">
        <v>499</v>
      </c>
      <c r="C275" s="135" t="s">
        <v>133</v>
      </c>
      <c r="D275" s="383" t="s">
        <v>547</v>
      </c>
      <c r="E275" s="776"/>
      <c r="F275" s="777"/>
    </row>
    <row r="276" spans="1:6" ht="21" customHeight="1" thickBot="1">
      <c r="A276" s="153">
        <v>18</v>
      </c>
      <c r="B276" s="131" t="s">
        <v>207</v>
      </c>
      <c r="C276" s="105" t="s">
        <v>133</v>
      </c>
      <c r="D276" s="349" t="s">
        <v>547</v>
      </c>
      <c r="E276" s="764"/>
      <c r="F276" s="765"/>
    </row>
    <row r="277" spans="1:6" ht="76.5" customHeight="1">
      <c r="A277" s="711">
        <v>19</v>
      </c>
      <c r="B277" s="131" t="s">
        <v>500</v>
      </c>
      <c r="C277" s="134"/>
      <c r="D277" s="373"/>
      <c r="E277" s="772"/>
      <c r="F277" s="773"/>
    </row>
    <row r="278" spans="1:6" ht="21.75" customHeight="1">
      <c r="A278" s="712"/>
      <c r="B278" s="132" t="s">
        <v>189</v>
      </c>
      <c r="C278" s="135"/>
      <c r="D278" s="373" t="s">
        <v>547</v>
      </c>
      <c r="E278" s="774"/>
      <c r="F278" s="775"/>
    </row>
    <row r="279" spans="1:6" ht="21.75" customHeight="1" thickBot="1">
      <c r="A279" s="713"/>
      <c r="B279" s="133" t="s">
        <v>190</v>
      </c>
      <c r="C279" s="136"/>
      <c r="D279" s="383" t="s">
        <v>547</v>
      </c>
      <c r="E279" s="776"/>
      <c r="F279" s="777"/>
    </row>
    <row r="280" spans="1:6" ht="35.25" customHeight="1" thickBot="1">
      <c r="A280" s="39">
        <v>20</v>
      </c>
      <c r="B280" s="52" t="s">
        <v>169</v>
      </c>
      <c r="C280" s="25" t="s">
        <v>246</v>
      </c>
      <c r="D280" s="383" t="s">
        <v>547</v>
      </c>
      <c r="E280" s="778"/>
      <c r="F280" s="779"/>
    </row>
    <row r="281" spans="1:6" ht="29.25" customHeight="1" thickTop="1" thickBot="1">
      <c r="A281" s="636" t="s">
        <v>174</v>
      </c>
      <c r="B281" s="637"/>
      <c r="C281" s="637"/>
      <c r="D281" s="637"/>
      <c r="E281" s="637"/>
      <c r="F281" s="638"/>
    </row>
    <row r="282" spans="1:6" ht="64.5" customHeight="1" thickTop="1" thickBot="1">
      <c r="A282" s="39">
        <v>21</v>
      </c>
      <c r="B282" s="42" t="s">
        <v>199</v>
      </c>
      <c r="C282" s="36" t="s">
        <v>133</v>
      </c>
      <c r="D282" s="383" t="s">
        <v>547</v>
      </c>
      <c r="E282" s="780"/>
      <c r="F282" s="781"/>
    </row>
    <row r="283" spans="1:6" ht="27.4" thickBot="1">
      <c r="A283" s="39">
        <f>A282+1</f>
        <v>22</v>
      </c>
      <c r="B283" s="42" t="s">
        <v>14</v>
      </c>
      <c r="C283" s="36" t="s">
        <v>133</v>
      </c>
      <c r="D283" s="383" t="s">
        <v>547</v>
      </c>
      <c r="E283" s="764"/>
      <c r="F283" s="765"/>
    </row>
    <row r="284" spans="1:6" ht="40.9" thickBot="1">
      <c r="A284" s="39">
        <f t="shared" ref="A284:A304" si="14">A283+1</f>
        <v>23</v>
      </c>
      <c r="B284" s="42" t="s">
        <v>501</v>
      </c>
      <c r="C284" s="36" t="s">
        <v>131</v>
      </c>
      <c r="D284" s="383" t="str">
        <f>D248</f>
        <v>pauš.</v>
      </c>
      <c r="E284" s="764"/>
      <c r="F284" s="765"/>
    </row>
    <row r="285" spans="1:6" ht="27.4" thickBot="1">
      <c r="A285" s="39">
        <f t="shared" si="14"/>
        <v>24</v>
      </c>
      <c r="B285" s="42" t="s">
        <v>502</v>
      </c>
      <c r="C285" s="36" t="s">
        <v>131</v>
      </c>
      <c r="D285" s="383" t="str">
        <f>D258</f>
        <v>pauš.</v>
      </c>
      <c r="E285" s="764"/>
      <c r="F285" s="765"/>
    </row>
    <row r="286" spans="1:6" ht="27.4" thickBot="1">
      <c r="A286" s="39">
        <f t="shared" si="14"/>
        <v>25</v>
      </c>
      <c r="B286" s="42" t="s">
        <v>503</v>
      </c>
      <c r="C286" s="36" t="s">
        <v>131</v>
      </c>
      <c r="D286" s="383" t="str">
        <f>D259</f>
        <v>pauš.</v>
      </c>
      <c r="E286" s="764"/>
      <c r="F286" s="765"/>
    </row>
    <row r="287" spans="1:6" ht="27.4" thickBot="1">
      <c r="A287" s="39">
        <f t="shared" si="14"/>
        <v>26</v>
      </c>
      <c r="B287" s="42" t="s">
        <v>0</v>
      </c>
      <c r="C287" s="36" t="s">
        <v>131</v>
      </c>
      <c r="D287" s="383" t="str">
        <f>D260</f>
        <v>pauš.</v>
      </c>
      <c r="E287" s="764"/>
      <c r="F287" s="765"/>
    </row>
    <row r="288" spans="1:6" ht="27.4" thickBot="1">
      <c r="A288" s="39">
        <f t="shared" si="14"/>
        <v>27</v>
      </c>
      <c r="B288" s="42" t="s">
        <v>1</v>
      </c>
      <c r="C288" s="36" t="s">
        <v>131</v>
      </c>
      <c r="D288" s="383" t="str">
        <f>D261</f>
        <v>pauš.</v>
      </c>
      <c r="E288" s="764"/>
      <c r="F288" s="765"/>
    </row>
    <row r="289" spans="1:6" ht="40.9" thickBot="1">
      <c r="A289" s="39">
        <f t="shared" si="14"/>
        <v>28</v>
      </c>
      <c r="B289" s="42" t="s">
        <v>2</v>
      </c>
      <c r="C289" s="36" t="s">
        <v>131</v>
      </c>
      <c r="D289" s="383" t="str">
        <f>D264</f>
        <v>pauš.</v>
      </c>
      <c r="E289" s="764"/>
      <c r="F289" s="765"/>
    </row>
    <row r="290" spans="1:6" ht="48" customHeight="1" thickBot="1">
      <c r="A290" s="39">
        <f t="shared" si="14"/>
        <v>29</v>
      </c>
      <c r="B290" s="42" t="s">
        <v>3</v>
      </c>
      <c r="C290" s="36" t="s">
        <v>131</v>
      </c>
      <c r="D290" s="383" t="str">
        <f>D262</f>
        <v>pauš.</v>
      </c>
      <c r="E290" s="764"/>
      <c r="F290" s="765"/>
    </row>
    <row r="291" spans="1:6" ht="40.9" thickBot="1">
      <c r="A291" s="39">
        <f t="shared" si="14"/>
        <v>30</v>
      </c>
      <c r="B291" s="42" t="s">
        <v>4</v>
      </c>
      <c r="C291" s="36" t="s">
        <v>131</v>
      </c>
      <c r="D291" s="383" t="str">
        <f>D263</f>
        <v>pauš.</v>
      </c>
      <c r="E291" s="764"/>
      <c r="F291" s="765"/>
    </row>
    <row r="292" spans="1:6" ht="40.9" thickBot="1">
      <c r="A292" s="39">
        <f t="shared" si="14"/>
        <v>31</v>
      </c>
      <c r="B292" s="42" t="s">
        <v>5</v>
      </c>
      <c r="C292" s="36" t="s">
        <v>131</v>
      </c>
      <c r="D292" s="383" t="str">
        <f>D265</f>
        <v>pauš.</v>
      </c>
      <c r="E292" s="764"/>
      <c r="F292" s="765"/>
    </row>
    <row r="293" spans="1:6" ht="27.4" thickBot="1">
      <c r="A293" s="39">
        <f t="shared" si="14"/>
        <v>32</v>
      </c>
      <c r="B293" s="42" t="s">
        <v>6</v>
      </c>
      <c r="C293" s="36" t="s">
        <v>131</v>
      </c>
      <c r="D293" s="383" t="str">
        <f>D266</f>
        <v>pauš.</v>
      </c>
      <c r="E293" s="764"/>
      <c r="F293" s="765"/>
    </row>
    <row r="294" spans="1:6" ht="40.9" thickBot="1">
      <c r="A294" s="39">
        <f t="shared" si="14"/>
        <v>33</v>
      </c>
      <c r="B294" s="42" t="s">
        <v>7</v>
      </c>
      <c r="C294" s="36" t="s">
        <v>131</v>
      </c>
      <c r="D294" s="383" t="str">
        <f>D267</f>
        <v>pauš.</v>
      </c>
      <c r="E294" s="764"/>
      <c r="F294" s="765"/>
    </row>
    <row r="295" spans="1:6" ht="67.900000000000006" thickBot="1">
      <c r="A295" s="39">
        <f t="shared" si="14"/>
        <v>34</v>
      </c>
      <c r="B295" s="42" t="s">
        <v>8</v>
      </c>
      <c r="C295" s="36" t="s">
        <v>131</v>
      </c>
      <c r="D295" s="383" t="str">
        <f>D268</f>
        <v>pauš.</v>
      </c>
      <c r="E295" s="764"/>
      <c r="F295" s="765"/>
    </row>
    <row r="296" spans="1:6" ht="40.9" thickBot="1">
      <c r="A296" s="39">
        <f t="shared" si="14"/>
        <v>35</v>
      </c>
      <c r="B296" s="42" t="s">
        <v>9</v>
      </c>
      <c r="C296" s="36" t="s">
        <v>131</v>
      </c>
      <c r="D296" s="383" t="str">
        <f>D269</f>
        <v>pauš.</v>
      </c>
      <c r="E296" s="764"/>
      <c r="F296" s="765"/>
    </row>
    <row r="297" spans="1:6" ht="40.9" thickBot="1">
      <c r="A297" s="39">
        <f t="shared" si="14"/>
        <v>36</v>
      </c>
      <c r="B297" s="42" t="s">
        <v>10</v>
      </c>
      <c r="C297" s="36" t="s">
        <v>131</v>
      </c>
      <c r="D297" s="383" t="str">
        <f>D271</f>
        <v>pauš.</v>
      </c>
      <c r="E297" s="764"/>
      <c r="F297" s="765"/>
    </row>
    <row r="298" spans="1:6" ht="54.4" thickBot="1">
      <c r="A298" s="39">
        <f t="shared" si="14"/>
        <v>37</v>
      </c>
      <c r="B298" s="42" t="s">
        <v>11</v>
      </c>
      <c r="C298" s="36" t="s">
        <v>131</v>
      </c>
      <c r="D298" s="383" t="str">
        <f>D270</f>
        <v>pauš.</v>
      </c>
      <c r="E298" s="764"/>
      <c r="F298" s="765"/>
    </row>
    <row r="299" spans="1:6" ht="27.4" thickBot="1">
      <c r="A299" s="39">
        <f t="shared" si="14"/>
        <v>38</v>
      </c>
      <c r="B299" s="42" t="s">
        <v>12</v>
      </c>
      <c r="C299" s="36" t="s">
        <v>131</v>
      </c>
      <c r="D299" s="383" t="str">
        <f>D272</f>
        <v>pauš.</v>
      </c>
      <c r="E299" s="764"/>
      <c r="F299" s="765"/>
    </row>
    <row r="300" spans="1:6" ht="27.4" thickBot="1">
      <c r="A300" s="39">
        <f t="shared" si="14"/>
        <v>39</v>
      </c>
      <c r="B300" s="42" t="s">
        <v>226</v>
      </c>
      <c r="C300" s="36" t="s">
        <v>246</v>
      </c>
      <c r="D300" s="383" t="s">
        <v>547</v>
      </c>
      <c r="E300" s="764"/>
      <c r="F300" s="765"/>
    </row>
    <row r="301" spans="1:6" ht="27.4" thickBot="1">
      <c r="A301" s="39">
        <f t="shared" si="14"/>
        <v>40</v>
      </c>
      <c r="B301" s="42" t="s">
        <v>227</v>
      </c>
      <c r="C301" s="36" t="s">
        <v>246</v>
      </c>
      <c r="D301" s="383" t="s">
        <v>547</v>
      </c>
      <c r="E301" s="764"/>
      <c r="F301" s="765"/>
    </row>
    <row r="302" spans="1:6" ht="13.9" thickBot="1">
      <c r="A302" s="39">
        <f t="shared" si="14"/>
        <v>41</v>
      </c>
      <c r="B302" s="42" t="s">
        <v>228</v>
      </c>
      <c r="C302" s="36" t="s">
        <v>246</v>
      </c>
      <c r="D302" s="383" t="s">
        <v>547</v>
      </c>
      <c r="E302" s="764"/>
      <c r="F302" s="765"/>
    </row>
    <row r="303" spans="1:6" ht="13.9" thickBot="1">
      <c r="A303" s="39">
        <f t="shared" si="14"/>
        <v>42</v>
      </c>
      <c r="B303" s="42" t="s">
        <v>181</v>
      </c>
      <c r="C303" s="36" t="s">
        <v>246</v>
      </c>
      <c r="D303" s="383" t="s">
        <v>547</v>
      </c>
      <c r="E303" s="764"/>
      <c r="F303" s="765"/>
    </row>
    <row r="304" spans="1:6" ht="21.75" customHeight="1" thickBot="1">
      <c r="A304" s="39">
        <f t="shared" si="14"/>
        <v>43</v>
      </c>
      <c r="B304" s="42" t="s">
        <v>231</v>
      </c>
      <c r="C304" s="36" t="s">
        <v>246</v>
      </c>
      <c r="D304" s="383" t="s">
        <v>547</v>
      </c>
      <c r="E304" s="764"/>
      <c r="F304" s="765"/>
    </row>
    <row r="305" spans="1:6" ht="33.75" customHeight="1" thickBot="1">
      <c r="A305" s="465" t="s">
        <v>13</v>
      </c>
      <c r="B305" s="466"/>
      <c r="C305" s="22"/>
      <c r="D305" s="267"/>
      <c r="E305" s="477">
        <f>SUM(F248:F304)</f>
        <v>0</v>
      </c>
      <c r="F305" s="478"/>
    </row>
    <row r="306" spans="1:6" ht="15.75" thickTop="1" thickBot="1">
      <c r="A306" s="17" t="s">
        <v>253</v>
      </c>
      <c r="B306" s="470" t="s">
        <v>15</v>
      </c>
      <c r="C306" s="471"/>
      <c r="D306" s="471"/>
      <c r="E306" s="471"/>
      <c r="F306" s="472"/>
    </row>
    <row r="307" spans="1:6" ht="46.5" customHeight="1" thickTop="1" thickBot="1">
      <c r="A307" s="672" t="s">
        <v>17</v>
      </c>
      <c r="B307" s="715"/>
      <c r="C307" s="673"/>
      <c r="D307" s="673"/>
      <c r="E307" s="673"/>
      <c r="F307" s="674"/>
    </row>
    <row r="308" spans="1:6" ht="32.25" customHeight="1" thickTop="1" thickBot="1">
      <c r="A308" s="636" t="s">
        <v>194</v>
      </c>
      <c r="B308" s="782"/>
      <c r="C308" s="782"/>
      <c r="D308" s="782"/>
      <c r="E308" s="782"/>
      <c r="F308" s="783"/>
    </row>
    <row r="309" spans="1:6" ht="67.900000000000006" thickTop="1">
      <c r="A309" s="714">
        <v>1</v>
      </c>
      <c r="B309" s="29" t="s">
        <v>18</v>
      </c>
      <c r="C309" s="134" t="s">
        <v>131</v>
      </c>
      <c r="D309" s="385" t="s">
        <v>547</v>
      </c>
      <c r="E309" s="724"/>
      <c r="F309" s="725"/>
    </row>
    <row r="310" spans="1:6" ht="40.5">
      <c r="A310" s="676"/>
      <c r="B310" s="87" t="s">
        <v>19</v>
      </c>
      <c r="C310" s="135" t="s">
        <v>131</v>
      </c>
      <c r="D310" s="373" t="s">
        <v>547</v>
      </c>
      <c r="E310" s="726"/>
      <c r="F310" s="727"/>
    </row>
    <row r="311" spans="1:6" ht="15.75" customHeight="1" thickBot="1">
      <c r="A311" s="677"/>
      <c r="B311" s="138" t="s">
        <v>22</v>
      </c>
      <c r="C311" s="136" t="s">
        <v>131</v>
      </c>
      <c r="D311" s="383" t="s">
        <v>547</v>
      </c>
      <c r="E311" s="770"/>
      <c r="F311" s="771"/>
    </row>
    <row r="312" spans="1:6" ht="15" customHeight="1">
      <c r="A312" s="675">
        <f>A309+1</f>
        <v>2</v>
      </c>
      <c r="B312" s="131" t="s">
        <v>420</v>
      </c>
      <c r="C312" s="134"/>
      <c r="D312" s="385"/>
      <c r="E312" s="724"/>
      <c r="F312" s="725"/>
    </row>
    <row r="313" spans="1:6">
      <c r="A313" s="676"/>
      <c r="B313" s="132" t="s">
        <v>20</v>
      </c>
      <c r="C313" s="135" t="s">
        <v>133</v>
      </c>
      <c r="D313" s="373" t="s">
        <v>547</v>
      </c>
      <c r="E313" s="726"/>
      <c r="F313" s="727"/>
    </row>
    <row r="314" spans="1:6" ht="15.75" customHeight="1" thickBot="1">
      <c r="A314" s="677"/>
      <c r="B314" s="133" t="s">
        <v>21</v>
      </c>
      <c r="C314" s="136" t="s">
        <v>133</v>
      </c>
      <c r="D314" s="383" t="s">
        <v>547</v>
      </c>
      <c r="E314" s="770"/>
      <c r="F314" s="771"/>
    </row>
    <row r="315" spans="1:6" ht="78" customHeight="1">
      <c r="A315" s="675">
        <f>A312+1</f>
        <v>3</v>
      </c>
      <c r="B315" s="131" t="s">
        <v>23</v>
      </c>
      <c r="C315" s="105"/>
      <c r="D315" s="392"/>
      <c r="E315" s="724"/>
      <c r="F315" s="725"/>
    </row>
    <row r="316" spans="1:6" ht="25.5" customHeight="1" thickBot="1">
      <c r="A316" s="677"/>
      <c r="B316" s="133" t="s">
        <v>190</v>
      </c>
      <c r="C316" s="25" t="s">
        <v>133</v>
      </c>
      <c r="D316" s="384" t="s">
        <v>547</v>
      </c>
      <c r="E316" s="770"/>
      <c r="F316" s="771"/>
    </row>
    <row r="317" spans="1:6" ht="31.5" customHeight="1" thickBot="1">
      <c r="A317" s="39">
        <f>A315+1</f>
        <v>4</v>
      </c>
      <c r="B317" s="52" t="s">
        <v>169</v>
      </c>
      <c r="C317" s="36" t="s">
        <v>246</v>
      </c>
      <c r="D317" s="383" t="s">
        <v>547</v>
      </c>
      <c r="E317" s="728"/>
      <c r="F317" s="729"/>
    </row>
    <row r="318" spans="1:6" ht="34.5" customHeight="1" thickTop="1" thickBot="1">
      <c r="A318" s="636" t="s">
        <v>174</v>
      </c>
      <c r="B318" s="637"/>
      <c r="C318" s="637"/>
      <c r="D318" s="637"/>
      <c r="E318" s="637"/>
      <c r="F318" s="638"/>
    </row>
    <row r="319" spans="1:6" ht="22.5" customHeight="1" thickTop="1" thickBot="1">
      <c r="A319" s="39">
        <f>A317+1</f>
        <v>5</v>
      </c>
      <c r="B319" s="52" t="s">
        <v>24</v>
      </c>
      <c r="C319" s="36" t="s">
        <v>131</v>
      </c>
      <c r="D319" s="383" t="str">
        <f>D309</f>
        <v>pauš.</v>
      </c>
      <c r="E319" s="720"/>
      <c r="F319" s="721"/>
    </row>
    <row r="320" spans="1:6" ht="54.4" thickBot="1">
      <c r="A320" s="39">
        <f>A319+1</f>
        <v>6</v>
      </c>
      <c r="B320" s="42" t="s">
        <v>199</v>
      </c>
      <c r="C320" s="36" t="s">
        <v>133</v>
      </c>
      <c r="D320" s="383" t="str">
        <f>D316</f>
        <v>pauš.</v>
      </c>
      <c r="E320" s="764"/>
      <c r="F320" s="765"/>
    </row>
    <row r="321" spans="1:6" ht="27.4" thickBot="1">
      <c r="A321" s="39">
        <f>A320+1</f>
        <v>7</v>
      </c>
      <c r="B321" s="42" t="s">
        <v>220</v>
      </c>
      <c r="C321" s="36" t="s">
        <v>133</v>
      </c>
      <c r="D321" s="383" t="s">
        <v>547</v>
      </c>
      <c r="E321" s="764"/>
      <c r="F321" s="765"/>
    </row>
    <row r="322" spans="1:6" ht="13.9" thickBot="1">
      <c r="A322" s="39">
        <f>A321+1</f>
        <v>8</v>
      </c>
      <c r="B322" s="42" t="s">
        <v>181</v>
      </c>
      <c r="C322" s="36" t="s">
        <v>246</v>
      </c>
      <c r="D322" s="383" t="s">
        <v>547</v>
      </c>
      <c r="E322" s="764"/>
      <c r="F322" s="765"/>
    </row>
    <row r="323" spans="1:6" ht="24" customHeight="1" thickBot="1">
      <c r="A323" s="39">
        <f>A322+1</f>
        <v>9</v>
      </c>
      <c r="B323" s="42" t="s">
        <v>231</v>
      </c>
      <c r="C323" s="36" t="s">
        <v>246</v>
      </c>
      <c r="D323" s="383" t="s">
        <v>547</v>
      </c>
      <c r="E323" s="764"/>
      <c r="F323" s="765"/>
    </row>
    <row r="324" spans="1:6" ht="33" customHeight="1" thickBot="1">
      <c r="A324" s="465" t="s">
        <v>16</v>
      </c>
      <c r="B324" s="466"/>
      <c r="C324" s="22"/>
      <c r="D324" s="267"/>
      <c r="E324" s="477">
        <f>SUM(F307:F323)</f>
        <v>0</v>
      </c>
      <c r="F324" s="478"/>
    </row>
    <row r="325" spans="1:6" ht="13.9" thickTop="1"/>
    <row r="343" spans="1:6" ht="15">
      <c r="B343" s="58" t="s">
        <v>254</v>
      </c>
    </row>
    <row r="344" spans="1:6" ht="15">
      <c r="B344" s="58"/>
    </row>
    <row r="345" spans="1:6" ht="13.9">
      <c r="A345" s="60" t="s">
        <v>126</v>
      </c>
      <c r="B345" s="59" t="str">
        <f>B8</f>
        <v xml:space="preserve">ZAJEDNIČKA RAČUNARSKA MREŽA </v>
      </c>
      <c r="C345" s="61"/>
      <c r="D345" s="394"/>
      <c r="E345" s="63"/>
      <c r="F345" s="63">
        <f>E70</f>
        <v>0</v>
      </c>
    </row>
    <row r="346" spans="1:6" ht="13.9">
      <c r="A346" s="60" t="s">
        <v>127</v>
      </c>
      <c r="B346" s="59" t="str">
        <f>B71</f>
        <v>GLAVNE KABLOVSKE TRASE</v>
      </c>
      <c r="C346" s="61"/>
      <c r="D346" s="394"/>
      <c r="E346" s="63"/>
      <c r="F346" s="63">
        <f>E90</f>
        <v>0</v>
      </c>
    </row>
    <row r="347" spans="1:6" ht="13.9">
      <c r="A347" s="60" t="s">
        <v>128</v>
      </c>
      <c r="B347" s="59" t="str">
        <f>B91</f>
        <v>SATNI SISTEM</v>
      </c>
      <c r="C347" s="61"/>
      <c r="D347" s="394"/>
      <c r="E347" s="63"/>
      <c r="F347" s="63">
        <f>E117</f>
        <v>0</v>
      </c>
    </row>
    <row r="348" spans="1:6" ht="13.9">
      <c r="A348" s="60" t="s">
        <v>129</v>
      </c>
      <c r="B348" s="59" t="str">
        <f>B118</f>
        <v>VIZUELNO INFORMACIONI SISTEM</v>
      </c>
      <c r="C348" s="61"/>
      <c r="D348" s="394"/>
      <c r="E348" s="63"/>
      <c r="F348" s="63">
        <f>E136</f>
        <v>0</v>
      </c>
    </row>
    <row r="349" spans="1:6" ht="13.9">
      <c r="A349" s="60" t="s">
        <v>248</v>
      </c>
      <c r="B349" s="59" t="str">
        <f>B137</f>
        <v>SISTEM OZVUČENJA</v>
      </c>
      <c r="C349" s="61"/>
      <c r="D349" s="394"/>
      <c r="E349" s="63"/>
      <c r="F349" s="63">
        <f>E195</f>
        <v>0</v>
      </c>
    </row>
    <row r="350" spans="1:6" ht="13.9">
      <c r="A350" s="60" t="s">
        <v>249</v>
      </c>
      <c r="B350" s="59" t="str">
        <f>B196</f>
        <v>SISTEM VIDEO NADZORA</v>
      </c>
      <c r="C350" s="61"/>
      <c r="D350" s="394"/>
      <c r="E350" s="63"/>
      <c r="F350" s="63">
        <f>E224</f>
        <v>0</v>
      </c>
    </row>
    <row r="351" spans="1:6" ht="13.9">
      <c r="A351" s="60" t="s">
        <v>251</v>
      </c>
      <c r="B351" s="59" t="str">
        <f>B225</f>
        <v>SISTEM STRUKTURNOG KABLIRANJA U OBJEKTU</v>
      </c>
      <c r="C351" s="61"/>
      <c r="D351" s="394"/>
      <c r="E351" s="63"/>
      <c r="F351" s="63">
        <f>E244</f>
        <v>0</v>
      </c>
    </row>
    <row r="352" spans="1:6" ht="13.9">
      <c r="A352" s="60" t="s">
        <v>252</v>
      </c>
      <c r="B352" s="59" t="str">
        <f>B245</f>
        <v>SISTEM AUTOMATSKE DOJAVE POŽARA</v>
      </c>
      <c r="C352" s="61"/>
      <c r="D352" s="394"/>
      <c r="E352" s="63"/>
      <c r="F352" s="63">
        <f>E305</f>
        <v>0</v>
      </c>
    </row>
    <row r="353" spans="1:6" ht="13.9">
      <c r="A353" s="64" t="s">
        <v>253</v>
      </c>
      <c r="B353" s="65" t="str">
        <f>B306</f>
        <v>PRUŽNI UREĐAJI</v>
      </c>
      <c r="C353" s="66"/>
      <c r="D353" s="395"/>
      <c r="E353" s="68"/>
      <c r="F353" s="68">
        <f>E324</f>
        <v>0</v>
      </c>
    </row>
    <row r="354" spans="1:6" ht="13.9">
      <c r="B354" s="59" t="s">
        <v>545</v>
      </c>
      <c r="F354" s="63">
        <f>SUM(F345:F353)</f>
        <v>0</v>
      </c>
    </row>
    <row r="358" spans="1:6" ht="15">
      <c r="D358" s="479"/>
      <c r="E358" s="479"/>
      <c r="F358" s="479"/>
    </row>
    <row r="359" spans="1:6" ht="15">
      <c r="D359" s="479"/>
      <c r="E359" s="479"/>
      <c r="F359" s="479"/>
    </row>
    <row r="360" spans="1:6" ht="15">
      <c r="D360" s="410"/>
      <c r="E360" s="840"/>
      <c r="F360" s="840"/>
    </row>
    <row r="361" spans="1:6" ht="15">
      <c r="D361" s="479"/>
      <c r="E361" s="479"/>
      <c r="F361" s="479"/>
    </row>
  </sheetData>
  <mergeCells count="360">
    <mergeCell ref="E309:F309"/>
    <mergeCell ref="A308:F308"/>
    <mergeCell ref="E320:F320"/>
    <mergeCell ref="E321:F321"/>
    <mergeCell ref="E322:F322"/>
    <mergeCell ref="E323:F323"/>
    <mergeCell ref="E324:F324"/>
    <mergeCell ref="E310:F310"/>
    <mergeCell ref="E311:F311"/>
    <mergeCell ref="E312:F312"/>
    <mergeCell ref="E313:F313"/>
    <mergeCell ref="E314:F314"/>
    <mergeCell ref="E315:F315"/>
    <mergeCell ref="E316:F316"/>
    <mergeCell ref="E317:F317"/>
    <mergeCell ref="E319:F319"/>
    <mergeCell ref="E305:F305"/>
    <mergeCell ref="E282:F282"/>
    <mergeCell ref="E283:F283"/>
    <mergeCell ref="E284:F284"/>
    <mergeCell ref="E285:F285"/>
    <mergeCell ref="E286:F286"/>
    <mergeCell ref="E287:F287"/>
    <mergeCell ref="E288:F288"/>
    <mergeCell ref="E289:F289"/>
    <mergeCell ref="E290:F290"/>
    <mergeCell ref="E291:F291"/>
    <mergeCell ref="E292:F292"/>
    <mergeCell ref="E293:F293"/>
    <mergeCell ref="E294:F294"/>
    <mergeCell ref="E295:F295"/>
    <mergeCell ref="E296:F296"/>
    <mergeCell ref="E297:F297"/>
    <mergeCell ref="E298:F298"/>
    <mergeCell ref="E299:F299"/>
    <mergeCell ref="E300:F300"/>
    <mergeCell ref="E301:F301"/>
    <mergeCell ref="E302:F302"/>
    <mergeCell ref="E303:F303"/>
    <mergeCell ref="E304:F304"/>
    <mergeCell ref="E272:F272"/>
    <mergeCell ref="E273:F273"/>
    <mergeCell ref="E274:F274"/>
    <mergeCell ref="E275:F275"/>
    <mergeCell ref="E276:F276"/>
    <mergeCell ref="E277:F277"/>
    <mergeCell ref="E278:F278"/>
    <mergeCell ref="E279:F279"/>
    <mergeCell ref="E280:F280"/>
    <mergeCell ref="E263:F263"/>
    <mergeCell ref="E264:F264"/>
    <mergeCell ref="E265:F265"/>
    <mergeCell ref="E266:F266"/>
    <mergeCell ref="E267:F267"/>
    <mergeCell ref="E268:F268"/>
    <mergeCell ref="E269:F269"/>
    <mergeCell ref="E270:F270"/>
    <mergeCell ref="E271:F271"/>
    <mergeCell ref="E224:F224"/>
    <mergeCell ref="E244:F244"/>
    <mergeCell ref="E243:F243"/>
    <mergeCell ref="E248:F257"/>
    <mergeCell ref="E258:F258"/>
    <mergeCell ref="E259:F259"/>
    <mergeCell ref="E260:F260"/>
    <mergeCell ref="E261:F261"/>
    <mergeCell ref="E262:F262"/>
    <mergeCell ref="E215:F215"/>
    <mergeCell ref="E216:F216"/>
    <mergeCell ref="E217:F217"/>
    <mergeCell ref="E218:F218"/>
    <mergeCell ref="E219:F219"/>
    <mergeCell ref="E220:F220"/>
    <mergeCell ref="E221:F221"/>
    <mergeCell ref="E222:F222"/>
    <mergeCell ref="E223:F223"/>
    <mergeCell ref="E205:F205"/>
    <mergeCell ref="E206:F206"/>
    <mergeCell ref="E207:F207"/>
    <mergeCell ref="E208:F208"/>
    <mergeCell ref="E210:F210"/>
    <mergeCell ref="E211:F211"/>
    <mergeCell ref="E212:F212"/>
    <mergeCell ref="E213:F213"/>
    <mergeCell ref="E214:F214"/>
    <mergeCell ref="E193:F193"/>
    <mergeCell ref="E194:F194"/>
    <mergeCell ref="E195:F195"/>
    <mergeCell ref="E199:F199"/>
    <mergeCell ref="E200:F200"/>
    <mergeCell ref="E201:F201"/>
    <mergeCell ref="E202:F202"/>
    <mergeCell ref="E203:F203"/>
    <mergeCell ref="E204:F204"/>
    <mergeCell ref="A157:A161"/>
    <mergeCell ref="E185:F185"/>
    <mergeCell ref="E186:F186"/>
    <mergeCell ref="E187:F187"/>
    <mergeCell ref="E188:F188"/>
    <mergeCell ref="E189:F189"/>
    <mergeCell ref="E190:F190"/>
    <mergeCell ref="E191:F191"/>
    <mergeCell ref="E192:F192"/>
    <mergeCell ref="C157:C161"/>
    <mergeCell ref="D157:D161"/>
    <mergeCell ref="E171:F171"/>
    <mergeCell ref="E172:F172"/>
    <mergeCell ref="E173:F173"/>
    <mergeCell ref="E174:F174"/>
    <mergeCell ref="E169:F169"/>
    <mergeCell ref="E168:F168"/>
    <mergeCell ref="E151:F155"/>
    <mergeCell ref="E157:F161"/>
    <mergeCell ref="E156:F156"/>
    <mergeCell ref="E162:F162"/>
    <mergeCell ref="E163:F163"/>
    <mergeCell ref="E165:F165"/>
    <mergeCell ref="E166:F166"/>
    <mergeCell ref="E164:F164"/>
    <mergeCell ref="E167:F167"/>
    <mergeCell ref="E129:F129"/>
    <mergeCell ref="E130:F130"/>
    <mergeCell ref="E131:F131"/>
    <mergeCell ref="E132:F132"/>
    <mergeCell ref="E133:F133"/>
    <mergeCell ref="E134:F134"/>
    <mergeCell ref="E135:F135"/>
    <mergeCell ref="E136:F136"/>
    <mergeCell ref="E140:F140"/>
    <mergeCell ref="A139:F139"/>
    <mergeCell ref="A138:F138"/>
    <mergeCell ref="B137:F137"/>
    <mergeCell ref="A136:B136"/>
    <mergeCell ref="E116:F116"/>
    <mergeCell ref="E117:F117"/>
    <mergeCell ref="E121:F121"/>
    <mergeCell ref="E122:F122"/>
    <mergeCell ref="E123:F123"/>
    <mergeCell ref="E124:F124"/>
    <mergeCell ref="E125:F125"/>
    <mergeCell ref="E127:F127"/>
    <mergeCell ref="E128:F128"/>
    <mergeCell ref="E107:F107"/>
    <mergeCell ref="E108:F108"/>
    <mergeCell ref="E109:F109"/>
    <mergeCell ref="E110:F110"/>
    <mergeCell ref="E111:F111"/>
    <mergeCell ref="E112:F112"/>
    <mergeCell ref="E113:F113"/>
    <mergeCell ref="E114:F114"/>
    <mergeCell ref="E115:F115"/>
    <mergeCell ref="E97:F97"/>
    <mergeCell ref="E98:F98"/>
    <mergeCell ref="E99:F99"/>
    <mergeCell ref="E100:F100"/>
    <mergeCell ref="E101:F101"/>
    <mergeCell ref="E102:F102"/>
    <mergeCell ref="E103:F103"/>
    <mergeCell ref="E105:F105"/>
    <mergeCell ref="E106:F106"/>
    <mergeCell ref="A104:F104"/>
    <mergeCell ref="E87:F87"/>
    <mergeCell ref="E88:F88"/>
    <mergeCell ref="E89:F89"/>
    <mergeCell ref="E90:F90"/>
    <mergeCell ref="E94:F94"/>
    <mergeCell ref="E95:F95"/>
    <mergeCell ref="E96:F96"/>
    <mergeCell ref="A93:F93"/>
    <mergeCell ref="A92:F92"/>
    <mergeCell ref="E52:F52"/>
    <mergeCell ref="E53:F53"/>
    <mergeCell ref="E56:F56"/>
    <mergeCell ref="E57:F57"/>
    <mergeCell ref="E58:F58"/>
    <mergeCell ref="E61:F61"/>
    <mergeCell ref="E62:F62"/>
    <mergeCell ref="E73:F73"/>
    <mergeCell ref="E74:F74"/>
    <mergeCell ref="A60:F60"/>
    <mergeCell ref="E63:F63"/>
    <mergeCell ref="E64:F64"/>
    <mergeCell ref="E65:F65"/>
    <mergeCell ref="E66:F66"/>
    <mergeCell ref="E67:F67"/>
    <mergeCell ref="E68:F68"/>
    <mergeCell ref="E27:F27"/>
    <mergeCell ref="E28:F28"/>
    <mergeCell ref="E29:F29"/>
    <mergeCell ref="E30:F30"/>
    <mergeCell ref="E31:F31"/>
    <mergeCell ref="E32:F32"/>
    <mergeCell ref="E35:F35"/>
    <mergeCell ref="E48:F48"/>
    <mergeCell ref="E49:F49"/>
    <mergeCell ref="A231:A234"/>
    <mergeCell ref="A236:F236"/>
    <mergeCell ref="A247:F247"/>
    <mergeCell ref="A246:F246"/>
    <mergeCell ref="A248:A257"/>
    <mergeCell ref="C248:C257"/>
    <mergeCell ref="D248:D257"/>
    <mergeCell ref="E228:F228"/>
    <mergeCell ref="E229:F229"/>
    <mergeCell ref="E230:F230"/>
    <mergeCell ref="E231:F231"/>
    <mergeCell ref="E232:F232"/>
    <mergeCell ref="E233:F233"/>
    <mergeCell ref="E234:F234"/>
    <mergeCell ref="E235:F235"/>
    <mergeCell ref="E237:F237"/>
    <mergeCell ref="E238:F238"/>
    <mergeCell ref="E239:F239"/>
    <mergeCell ref="E240:F240"/>
    <mergeCell ref="E241:F241"/>
    <mergeCell ref="E242:F242"/>
    <mergeCell ref="D359:F359"/>
    <mergeCell ref="D361:F361"/>
    <mergeCell ref="B225:F225"/>
    <mergeCell ref="A324:B324"/>
    <mergeCell ref="D358:F358"/>
    <mergeCell ref="A226:F226"/>
    <mergeCell ref="B196:F196"/>
    <mergeCell ref="A224:B224"/>
    <mergeCell ref="A197:F197"/>
    <mergeCell ref="A198:F198"/>
    <mergeCell ref="A209:F209"/>
    <mergeCell ref="B306:F306"/>
    <mergeCell ref="A305:B305"/>
    <mergeCell ref="A281:F281"/>
    <mergeCell ref="A273:A275"/>
    <mergeCell ref="A277:A279"/>
    <mergeCell ref="A244:B244"/>
    <mergeCell ref="B245:F245"/>
    <mergeCell ref="A318:F318"/>
    <mergeCell ref="A309:A311"/>
    <mergeCell ref="A312:A314"/>
    <mergeCell ref="A315:A316"/>
    <mergeCell ref="A307:F307"/>
    <mergeCell ref="A227:F227"/>
    <mergeCell ref="C151:C155"/>
    <mergeCell ref="D151:D155"/>
    <mergeCell ref="A151:A155"/>
    <mergeCell ref="A195:B195"/>
    <mergeCell ref="A170:A174"/>
    <mergeCell ref="C141:C145"/>
    <mergeCell ref="D141:D145"/>
    <mergeCell ref="A175:F175"/>
    <mergeCell ref="A141:A145"/>
    <mergeCell ref="A146:A150"/>
    <mergeCell ref="C146:C150"/>
    <mergeCell ref="D146:D150"/>
    <mergeCell ref="E176:F176"/>
    <mergeCell ref="E177:F177"/>
    <mergeCell ref="E178:F178"/>
    <mergeCell ref="E179:F179"/>
    <mergeCell ref="E180:F180"/>
    <mergeCell ref="E181:F181"/>
    <mergeCell ref="E182:F182"/>
    <mergeCell ref="E183:F183"/>
    <mergeCell ref="E184:F184"/>
    <mergeCell ref="E141:F145"/>
    <mergeCell ref="E146:F150"/>
    <mergeCell ref="E170:F170"/>
    <mergeCell ref="I90:J90"/>
    <mergeCell ref="A90:B90"/>
    <mergeCell ref="A69:B69"/>
    <mergeCell ref="C69:F69"/>
    <mergeCell ref="N39:N40"/>
    <mergeCell ref="M39:M40"/>
    <mergeCell ref="K39:K40"/>
    <mergeCell ref="L39:L40"/>
    <mergeCell ref="J39:J40"/>
    <mergeCell ref="A59:B59"/>
    <mergeCell ref="A35:A47"/>
    <mergeCell ref="A51:F51"/>
    <mergeCell ref="E36:F36"/>
    <mergeCell ref="E37:F37"/>
    <mergeCell ref="E38:F38"/>
    <mergeCell ref="E39:F39"/>
    <mergeCell ref="E40:F40"/>
    <mergeCell ref="E41:F41"/>
    <mergeCell ref="E42:F42"/>
    <mergeCell ref="E43:F43"/>
    <mergeCell ref="E44:F44"/>
    <mergeCell ref="E45:F45"/>
    <mergeCell ref="E46:F46"/>
    <mergeCell ref="E47:F47"/>
    <mergeCell ref="A76:A79"/>
    <mergeCell ref="B91:F91"/>
    <mergeCell ref="A83:F83"/>
    <mergeCell ref="A70:B70"/>
    <mergeCell ref="A72:F72"/>
    <mergeCell ref="B71:F71"/>
    <mergeCell ref="A120:F120"/>
    <mergeCell ref="A126:F126"/>
    <mergeCell ref="A117:B117"/>
    <mergeCell ref="B118:F118"/>
    <mergeCell ref="A119:F119"/>
    <mergeCell ref="A101:A103"/>
    <mergeCell ref="E70:F70"/>
    <mergeCell ref="E75:F75"/>
    <mergeCell ref="E76:F76"/>
    <mergeCell ref="E77:F77"/>
    <mergeCell ref="E79:F79"/>
    <mergeCell ref="E78:F78"/>
    <mergeCell ref="E80:F80"/>
    <mergeCell ref="E81:F81"/>
    <mergeCell ref="E82:F82"/>
    <mergeCell ref="E84:F84"/>
    <mergeCell ref="E85:F85"/>
    <mergeCell ref="E86:F86"/>
    <mergeCell ref="B4:F4"/>
    <mergeCell ref="C6:C7"/>
    <mergeCell ref="D6:D7"/>
    <mergeCell ref="A6:A7"/>
    <mergeCell ref="B6:B7"/>
    <mergeCell ref="A10:A24"/>
    <mergeCell ref="A25:A27"/>
    <mergeCell ref="E6:F7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5:F25"/>
    <mergeCell ref="E26:F26"/>
    <mergeCell ref="N6:N7"/>
    <mergeCell ref="B8:F8"/>
    <mergeCell ref="G6:G7"/>
    <mergeCell ref="K6:K7"/>
    <mergeCell ref="J6:J7"/>
    <mergeCell ref="L6:L7"/>
    <mergeCell ref="M6:M7"/>
    <mergeCell ref="C59:F59"/>
    <mergeCell ref="A50:B50"/>
    <mergeCell ref="A55:F55"/>
    <mergeCell ref="C50:F50"/>
    <mergeCell ref="A54:B54"/>
    <mergeCell ref="C54:F54"/>
    <mergeCell ref="H6:H7"/>
    <mergeCell ref="I6:I7"/>
    <mergeCell ref="A33:B33"/>
    <mergeCell ref="A9:F9"/>
    <mergeCell ref="A28:A30"/>
    <mergeCell ref="A34:F34"/>
    <mergeCell ref="C33:F33"/>
    <mergeCell ref="I39:I40"/>
    <mergeCell ref="G39:G40"/>
    <mergeCell ref="H39:H40"/>
    <mergeCell ref="E24:F24"/>
  </mergeCells>
  <phoneticPr fontId="26" type="noConversion"/>
  <pageMargins left="0.7" right="0.7" top="0.75" bottom="0.75" header="0.3" footer="0.3"/>
  <pageSetup paperSize="9" orientation="portrait" r:id="rId1"/>
  <headerFooter alignWithMargins="0"/>
  <rowBreaks count="1" manualBreakCount="1">
    <brk id="30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54"/>
  <sheetViews>
    <sheetView showGridLines="0" zoomScaleNormal="100" workbookViewId="0"/>
  </sheetViews>
  <sheetFormatPr defaultColWidth="7.6640625" defaultRowHeight="13.5"/>
  <cols>
    <col min="1" max="1" width="7.1328125" style="8" customWidth="1"/>
    <col min="2" max="2" width="34.6640625" style="4" customWidth="1"/>
    <col min="3" max="3" width="7.86328125" style="5" customWidth="1"/>
    <col min="4" max="4" width="9.86328125" style="6" customWidth="1"/>
    <col min="5" max="5" width="13.1328125" style="7" customWidth="1"/>
    <col min="6" max="6" width="14" style="7" customWidth="1"/>
    <col min="7" max="254" width="9.1328125" style="1" customWidth="1"/>
    <col min="255" max="16384" width="7.6640625" style="1"/>
  </cols>
  <sheetData>
    <row r="1" spans="1:14" ht="14.25">
      <c r="A1" s="11"/>
      <c r="B1" s="11"/>
      <c r="C1" s="11"/>
      <c r="D1" s="324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4.25">
      <c r="A2" s="11"/>
      <c r="B2" s="12"/>
      <c r="C2" s="11"/>
      <c r="D2" s="324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ht="14.65" thickBot="1">
      <c r="A3" s="11"/>
      <c r="B3" s="13"/>
      <c r="C3" s="11"/>
      <c r="D3" s="324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ht="24" customHeight="1" thickBot="1">
      <c r="A4" s="69" t="s">
        <v>269</v>
      </c>
      <c r="B4" s="462" t="s">
        <v>270</v>
      </c>
      <c r="C4" s="463"/>
      <c r="D4" s="463"/>
      <c r="E4" s="463"/>
      <c r="F4" s="464"/>
      <c r="G4" s="11"/>
      <c r="H4" s="11"/>
      <c r="I4" s="11"/>
      <c r="J4" s="11"/>
      <c r="K4" s="11"/>
      <c r="L4" s="11"/>
      <c r="M4" s="11"/>
      <c r="N4" s="11"/>
    </row>
    <row r="5" spans="1:14" ht="14.65" thickBot="1">
      <c r="A5" s="11"/>
      <c r="B5" s="13"/>
      <c r="C5" s="11"/>
      <c r="D5" s="324"/>
      <c r="E5" s="11"/>
      <c r="F5" s="11"/>
      <c r="G5" s="11"/>
      <c r="H5" s="11"/>
      <c r="I5" s="11"/>
      <c r="J5" s="11"/>
      <c r="K5" s="11"/>
      <c r="L5" s="11"/>
      <c r="M5" s="11"/>
      <c r="N5" s="11"/>
    </row>
    <row r="6" spans="1:14" s="9" customFormat="1" ht="16.5" customHeight="1">
      <c r="A6" s="460" t="s">
        <v>450</v>
      </c>
      <c r="B6" s="460" t="s">
        <v>130</v>
      </c>
      <c r="C6" s="460" t="s">
        <v>132</v>
      </c>
      <c r="D6" s="796" t="s">
        <v>548</v>
      </c>
      <c r="E6" s="449" t="s">
        <v>546</v>
      </c>
      <c r="F6" s="450"/>
      <c r="G6" s="468"/>
      <c r="H6" s="469"/>
      <c r="I6" s="469"/>
      <c r="J6" s="469"/>
      <c r="K6" s="469"/>
      <c r="L6" s="469"/>
      <c r="M6" s="469"/>
      <c r="N6" s="469"/>
    </row>
    <row r="7" spans="1:14" s="2" customFormat="1" ht="48" customHeight="1" thickBot="1">
      <c r="A7" s="461"/>
      <c r="B7" s="461"/>
      <c r="C7" s="461"/>
      <c r="D7" s="797"/>
      <c r="E7" s="451"/>
      <c r="F7" s="452"/>
      <c r="G7" s="468"/>
      <c r="H7" s="469"/>
      <c r="I7" s="469"/>
      <c r="J7" s="469"/>
      <c r="K7" s="469"/>
      <c r="L7" s="469"/>
      <c r="M7" s="469"/>
      <c r="N7" s="469"/>
    </row>
    <row r="8" spans="1:14" s="2" customFormat="1" ht="29.25" customHeight="1" thickTop="1" thickBot="1">
      <c r="A8" s="15" t="s">
        <v>126</v>
      </c>
      <c r="B8" s="470" t="s">
        <v>134</v>
      </c>
      <c r="C8" s="471"/>
      <c r="D8" s="471"/>
      <c r="E8" s="471"/>
      <c r="F8" s="472"/>
      <c r="G8" s="14"/>
      <c r="H8" s="14"/>
      <c r="I8" s="14"/>
      <c r="J8" s="14"/>
      <c r="K8" s="14"/>
      <c r="L8" s="14"/>
      <c r="M8" s="14"/>
      <c r="N8" s="14"/>
    </row>
    <row r="9" spans="1:14" s="2" customFormat="1" ht="26.25" customHeight="1" thickTop="1" thickBot="1">
      <c r="A9" s="641" t="s">
        <v>208</v>
      </c>
      <c r="B9" s="794"/>
      <c r="C9" s="794"/>
      <c r="D9" s="794"/>
      <c r="E9" s="794"/>
      <c r="F9" s="795"/>
      <c r="G9" s="14"/>
      <c r="H9" s="14"/>
      <c r="I9" s="14"/>
      <c r="J9" s="14"/>
      <c r="K9" s="14"/>
      <c r="L9" s="14"/>
      <c r="M9" s="14"/>
      <c r="N9" s="14"/>
    </row>
    <row r="10" spans="1:14" s="2" customFormat="1" ht="164.25" customHeight="1" thickTop="1">
      <c r="A10" s="658">
        <v>1</v>
      </c>
      <c r="B10" s="29" t="s">
        <v>26</v>
      </c>
      <c r="C10" s="140" t="s">
        <v>131</v>
      </c>
      <c r="D10" s="358" t="s">
        <v>547</v>
      </c>
      <c r="E10" s="667"/>
      <c r="F10" s="668"/>
      <c r="G10" s="14"/>
      <c r="H10" s="14"/>
      <c r="I10" s="14"/>
      <c r="J10" s="14"/>
      <c r="K10" s="14"/>
      <c r="L10" s="14"/>
      <c r="M10" s="14"/>
      <c r="N10" s="14"/>
    </row>
    <row r="11" spans="1:14" s="2" customFormat="1" ht="33" customHeight="1">
      <c r="A11" s="659"/>
      <c r="B11" s="87" t="s">
        <v>27</v>
      </c>
      <c r="C11" s="141" t="s">
        <v>131</v>
      </c>
      <c r="D11" s="359" t="s">
        <v>547</v>
      </c>
      <c r="E11" s="665"/>
      <c r="F11" s="666"/>
      <c r="G11" s="14"/>
      <c r="H11" s="14"/>
      <c r="I11" s="14"/>
      <c r="J11" s="14"/>
      <c r="K11" s="14"/>
      <c r="L11" s="14"/>
      <c r="M11" s="14"/>
      <c r="N11" s="14"/>
    </row>
    <row r="12" spans="1:14" s="2" customFormat="1" ht="45" customHeight="1">
      <c r="A12" s="659"/>
      <c r="B12" s="30" t="s">
        <v>28</v>
      </c>
      <c r="C12" s="142" t="s">
        <v>131</v>
      </c>
      <c r="D12" s="359" t="s">
        <v>547</v>
      </c>
      <c r="E12" s="665"/>
      <c r="F12" s="666"/>
      <c r="G12" s="28"/>
      <c r="H12" s="14"/>
      <c r="I12" s="14"/>
      <c r="J12" s="14"/>
      <c r="K12" s="14"/>
      <c r="L12" s="14"/>
      <c r="M12" s="14"/>
      <c r="N12" s="14"/>
    </row>
    <row r="13" spans="1:14" s="2" customFormat="1" ht="60" customHeight="1">
      <c r="A13" s="659"/>
      <c r="B13" s="95" t="s">
        <v>142</v>
      </c>
      <c r="C13" s="142" t="s">
        <v>151</v>
      </c>
      <c r="D13" s="359" t="s">
        <v>547</v>
      </c>
      <c r="E13" s="665"/>
      <c r="F13" s="666"/>
      <c r="G13" s="28"/>
      <c r="H13" s="14"/>
      <c r="I13" s="14"/>
      <c r="J13" s="14"/>
      <c r="K13" s="14"/>
      <c r="L13" s="14"/>
      <c r="M13" s="14"/>
      <c r="N13" s="14"/>
    </row>
    <row r="14" spans="1:14" s="2" customFormat="1" ht="33.75" customHeight="1">
      <c r="A14" s="659"/>
      <c r="B14" s="30" t="s">
        <v>29</v>
      </c>
      <c r="C14" s="135" t="s">
        <v>131</v>
      </c>
      <c r="D14" s="359" t="s">
        <v>547</v>
      </c>
      <c r="E14" s="665"/>
      <c r="F14" s="666"/>
      <c r="G14" s="28"/>
      <c r="H14" s="14"/>
      <c r="I14" s="14"/>
      <c r="J14" s="14"/>
      <c r="K14" s="14"/>
      <c r="L14" s="14"/>
      <c r="M14" s="14"/>
      <c r="N14" s="14"/>
    </row>
    <row r="15" spans="1:14" s="10" customFormat="1" ht="42.75" customHeight="1">
      <c r="A15" s="659"/>
      <c r="B15" s="96" t="s">
        <v>30</v>
      </c>
      <c r="C15" s="135" t="s">
        <v>131</v>
      </c>
      <c r="D15" s="359" t="s">
        <v>547</v>
      </c>
      <c r="E15" s="665"/>
      <c r="F15" s="666"/>
      <c r="G15" s="653"/>
      <c r="H15" s="467"/>
      <c r="I15" s="467"/>
      <c r="J15" s="467"/>
      <c r="K15" s="467"/>
      <c r="L15" s="467"/>
      <c r="M15" s="467"/>
      <c r="N15" s="467"/>
    </row>
    <row r="16" spans="1:14" s="10" customFormat="1" ht="39" customHeight="1">
      <c r="A16" s="659"/>
      <c r="B16" s="97" t="s">
        <v>31</v>
      </c>
      <c r="C16" s="135" t="s">
        <v>131</v>
      </c>
      <c r="D16" s="359" t="s">
        <v>547</v>
      </c>
      <c r="E16" s="665"/>
      <c r="F16" s="666"/>
      <c r="G16" s="653"/>
      <c r="H16" s="467"/>
      <c r="I16" s="467"/>
      <c r="J16" s="467"/>
      <c r="K16" s="467"/>
      <c r="L16" s="467"/>
      <c r="M16" s="467"/>
      <c r="N16" s="467"/>
    </row>
    <row r="17" spans="1:14" s="10" customFormat="1" ht="37.5" customHeight="1">
      <c r="A17" s="659"/>
      <c r="B17" s="97" t="s">
        <v>32</v>
      </c>
      <c r="C17" s="141" t="s">
        <v>131</v>
      </c>
      <c r="D17" s="359" t="s">
        <v>547</v>
      </c>
      <c r="E17" s="665"/>
      <c r="F17" s="666"/>
      <c r="G17" s="28"/>
      <c r="H17" s="14"/>
      <c r="I17" s="14"/>
      <c r="J17" s="14"/>
      <c r="K17" s="14"/>
      <c r="L17" s="14"/>
      <c r="M17" s="14"/>
      <c r="N17" s="14"/>
    </row>
    <row r="18" spans="1:14" s="10" customFormat="1" ht="57" customHeight="1">
      <c r="A18" s="659"/>
      <c r="B18" s="97" t="s">
        <v>147</v>
      </c>
      <c r="C18" s="135" t="s">
        <v>131</v>
      </c>
      <c r="D18" s="359" t="s">
        <v>547</v>
      </c>
      <c r="E18" s="665"/>
      <c r="F18" s="666"/>
      <c r="G18" s="28"/>
      <c r="H18" s="14"/>
      <c r="I18" s="14"/>
      <c r="J18" s="14"/>
      <c r="K18" s="14"/>
      <c r="L18" s="14"/>
      <c r="M18" s="14"/>
      <c r="N18" s="14"/>
    </row>
    <row r="19" spans="1:14" s="10" customFormat="1" ht="78" customHeight="1">
      <c r="A19" s="659"/>
      <c r="B19" s="97" t="s">
        <v>149</v>
      </c>
      <c r="C19" s="135" t="s">
        <v>131</v>
      </c>
      <c r="D19" s="359" t="s">
        <v>547</v>
      </c>
      <c r="E19" s="665"/>
      <c r="F19" s="666"/>
      <c r="G19" s="28"/>
      <c r="H19" s="14"/>
      <c r="I19" s="14"/>
      <c r="J19" s="14"/>
      <c r="K19" s="14"/>
      <c r="L19" s="14"/>
      <c r="M19" s="14"/>
      <c r="N19" s="14"/>
    </row>
    <row r="20" spans="1:14" s="10" customFormat="1" ht="96.75" customHeight="1">
      <c r="A20" s="659"/>
      <c r="B20" s="97" t="s">
        <v>154</v>
      </c>
      <c r="C20" s="135" t="s">
        <v>131</v>
      </c>
      <c r="D20" s="359" t="s">
        <v>547</v>
      </c>
      <c r="E20" s="665"/>
      <c r="F20" s="666"/>
      <c r="G20" s="28"/>
      <c r="H20" s="14"/>
      <c r="I20" s="14"/>
      <c r="J20" s="14"/>
      <c r="K20" s="14"/>
      <c r="L20" s="14"/>
      <c r="M20" s="14"/>
      <c r="N20" s="14"/>
    </row>
    <row r="21" spans="1:14" s="10" customFormat="1" ht="45" customHeight="1" thickBot="1">
      <c r="A21" s="660"/>
      <c r="B21" s="34" t="s">
        <v>153</v>
      </c>
      <c r="C21" s="136" t="s">
        <v>131</v>
      </c>
      <c r="D21" s="360" t="s">
        <v>547</v>
      </c>
      <c r="E21" s="654"/>
      <c r="F21" s="655"/>
      <c r="G21" s="28"/>
      <c r="H21" s="14"/>
      <c r="I21" s="14"/>
      <c r="J21" s="14"/>
      <c r="K21" s="14"/>
      <c r="L21" s="14"/>
      <c r="M21" s="14"/>
      <c r="N21" s="14"/>
    </row>
    <row r="22" spans="1:14" s="10" customFormat="1" ht="96.75" customHeight="1" thickBot="1">
      <c r="A22" s="31">
        <v>2</v>
      </c>
      <c r="B22" s="32" t="s">
        <v>165</v>
      </c>
      <c r="C22" s="33" t="s">
        <v>131</v>
      </c>
      <c r="D22" s="360" t="s">
        <v>547</v>
      </c>
      <c r="E22" s="698"/>
      <c r="F22" s="699"/>
      <c r="G22" s="28"/>
      <c r="H22" s="14"/>
      <c r="I22" s="14"/>
      <c r="J22" s="14"/>
      <c r="K22" s="14"/>
      <c r="L22" s="14"/>
      <c r="M22" s="14"/>
      <c r="N22" s="14"/>
    </row>
    <row r="23" spans="1:14" s="10" customFormat="1" ht="39.75" customHeight="1" thickBot="1">
      <c r="A23" s="634" t="s">
        <v>209</v>
      </c>
      <c r="B23" s="635"/>
      <c r="C23" s="650">
        <f>SUM(F10:F22)</f>
        <v>0</v>
      </c>
      <c r="D23" s="651"/>
      <c r="E23" s="651"/>
      <c r="F23" s="652"/>
      <c r="G23" s="28"/>
      <c r="H23" s="14"/>
      <c r="I23" s="14"/>
      <c r="J23" s="14"/>
      <c r="K23" s="14"/>
      <c r="L23" s="14"/>
      <c r="M23" s="14"/>
      <c r="N23" s="14"/>
    </row>
    <row r="24" spans="1:14" s="10" customFormat="1" ht="39" customHeight="1" thickTop="1" thickBot="1">
      <c r="A24" s="636" t="s">
        <v>166</v>
      </c>
      <c r="B24" s="637"/>
      <c r="C24" s="637"/>
      <c r="D24" s="637"/>
      <c r="E24" s="637"/>
      <c r="F24" s="638"/>
      <c r="G24" s="28"/>
      <c r="H24" s="14"/>
      <c r="I24" s="14"/>
      <c r="J24" s="14"/>
      <c r="K24" s="14"/>
      <c r="L24" s="14"/>
      <c r="M24" s="14"/>
      <c r="N24" s="14"/>
    </row>
    <row r="25" spans="1:14" s="10" customFormat="1" ht="62.25" customHeight="1" thickTop="1" thickBot="1">
      <c r="A25" s="31">
        <v>3</v>
      </c>
      <c r="B25" s="34" t="s">
        <v>168</v>
      </c>
      <c r="C25" s="33" t="s">
        <v>131</v>
      </c>
      <c r="D25" s="361" t="s">
        <v>547</v>
      </c>
      <c r="E25" s="696"/>
      <c r="F25" s="697"/>
      <c r="G25" s="28"/>
      <c r="H25" s="14"/>
      <c r="I25" s="14"/>
      <c r="J25" s="14"/>
      <c r="K25" s="14"/>
      <c r="L25" s="14"/>
      <c r="M25" s="14"/>
      <c r="N25" s="14"/>
    </row>
    <row r="26" spans="1:14" s="10" customFormat="1" ht="42.75" customHeight="1" thickBot="1">
      <c r="A26" s="24">
        <v>4</v>
      </c>
      <c r="B26" s="32" t="s">
        <v>169</v>
      </c>
      <c r="C26" s="20" t="s">
        <v>246</v>
      </c>
      <c r="D26" s="362" t="s">
        <v>547</v>
      </c>
      <c r="E26" s="698"/>
      <c r="F26" s="699"/>
      <c r="G26" s="28"/>
      <c r="H26" s="14"/>
      <c r="I26" s="14"/>
      <c r="J26" s="14"/>
      <c r="K26" s="14"/>
      <c r="L26" s="14"/>
      <c r="M26" s="14"/>
      <c r="N26" s="14"/>
    </row>
    <row r="27" spans="1:14" s="10" customFormat="1" ht="33.75" customHeight="1" thickBot="1">
      <c r="A27" s="634" t="s">
        <v>170</v>
      </c>
      <c r="B27" s="635"/>
      <c r="C27" s="650">
        <f>SUM(F25:F26)</f>
        <v>0</v>
      </c>
      <c r="D27" s="651"/>
      <c r="E27" s="651"/>
      <c r="F27" s="652"/>
      <c r="G27" s="28"/>
      <c r="H27" s="14"/>
      <c r="I27" s="14"/>
      <c r="J27" s="14"/>
      <c r="K27" s="14"/>
      <c r="L27" s="14"/>
      <c r="M27" s="14"/>
      <c r="N27" s="14"/>
    </row>
    <row r="28" spans="1:14" s="10" customFormat="1" ht="33.75" customHeight="1" thickTop="1" thickBot="1">
      <c r="A28" s="636" t="s">
        <v>171</v>
      </c>
      <c r="B28" s="637"/>
      <c r="C28" s="637"/>
      <c r="D28" s="637"/>
      <c r="E28" s="637"/>
      <c r="F28" s="638"/>
      <c r="G28" s="28"/>
      <c r="H28" s="14"/>
      <c r="I28" s="14"/>
      <c r="J28" s="14"/>
      <c r="K28" s="14"/>
      <c r="L28" s="14"/>
      <c r="M28" s="14"/>
      <c r="N28" s="14"/>
    </row>
    <row r="29" spans="1:14" s="10" customFormat="1" ht="57" customHeight="1" thickTop="1" thickBot="1">
      <c r="A29" s="24">
        <v>5</v>
      </c>
      <c r="B29" s="100" t="s">
        <v>35</v>
      </c>
      <c r="C29" s="101" t="s">
        <v>133</v>
      </c>
      <c r="D29" s="363" t="s">
        <v>547</v>
      </c>
      <c r="E29" s="696"/>
      <c r="F29" s="697"/>
      <c r="G29" s="28"/>
      <c r="H29" s="14"/>
      <c r="I29" s="14"/>
      <c r="J29" s="14"/>
      <c r="K29" s="14"/>
      <c r="L29" s="14"/>
      <c r="M29" s="14"/>
      <c r="N29" s="14"/>
    </row>
    <row r="30" spans="1:14" s="10" customFormat="1" ht="33.75" customHeight="1" thickBot="1">
      <c r="A30" s="24">
        <v>6</v>
      </c>
      <c r="B30" s="32" t="s">
        <v>169</v>
      </c>
      <c r="C30" s="36" t="s">
        <v>246</v>
      </c>
      <c r="D30" s="364" t="s">
        <v>547</v>
      </c>
      <c r="E30" s="698"/>
      <c r="F30" s="699"/>
      <c r="G30" s="28"/>
      <c r="H30" s="14"/>
      <c r="I30" s="14"/>
      <c r="J30" s="14"/>
      <c r="K30" s="14"/>
      <c r="L30" s="14"/>
      <c r="M30" s="14"/>
      <c r="N30" s="14"/>
    </row>
    <row r="31" spans="1:14" s="10" customFormat="1" ht="33.75" customHeight="1" thickBot="1">
      <c r="A31" s="634" t="s">
        <v>173</v>
      </c>
      <c r="B31" s="635"/>
      <c r="C31" s="650">
        <f>SUM(F29:F30)</f>
        <v>0</v>
      </c>
      <c r="D31" s="651"/>
      <c r="E31" s="651"/>
      <c r="F31" s="652"/>
      <c r="G31" s="28"/>
      <c r="H31" s="14"/>
      <c r="I31" s="14"/>
      <c r="J31" s="14"/>
      <c r="K31" s="14"/>
      <c r="L31" s="14"/>
      <c r="M31" s="14"/>
      <c r="N31" s="14"/>
    </row>
    <row r="32" spans="1:14" s="10" customFormat="1" ht="33.75" customHeight="1" thickTop="1" thickBot="1">
      <c r="A32" s="636" t="s">
        <v>174</v>
      </c>
      <c r="B32" s="637"/>
      <c r="C32" s="637"/>
      <c r="D32" s="637"/>
      <c r="E32" s="637"/>
      <c r="F32" s="638"/>
      <c r="G32" s="28"/>
      <c r="H32" s="14"/>
      <c r="I32" s="14"/>
      <c r="J32" s="14"/>
      <c r="K32" s="14"/>
      <c r="L32" s="14"/>
      <c r="M32" s="14"/>
      <c r="N32" s="14"/>
    </row>
    <row r="33" spans="1:14" s="10" customFormat="1" ht="33.75" customHeight="1" thickTop="1" thickBot="1">
      <c r="A33" s="143">
        <v>7</v>
      </c>
      <c r="B33" s="144" t="s">
        <v>36</v>
      </c>
      <c r="C33" s="145" t="s">
        <v>246</v>
      </c>
      <c r="D33" s="365" t="str">
        <f>D10</f>
        <v>pauš.</v>
      </c>
      <c r="E33" s="784"/>
      <c r="F33" s="785"/>
      <c r="G33" s="28"/>
      <c r="H33" s="14"/>
      <c r="I33" s="14"/>
      <c r="J33" s="14"/>
      <c r="K33" s="14"/>
      <c r="L33" s="14"/>
      <c r="M33" s="14"/>
      <c r="N33" s="14"/>
    </row>
    <row r="34" spans="1:14" s="10" customFormat="1" ht="50.25" customHeight="1" thickBot="1">
      <c r="A34" s="146">
        <v>8</v>
      </c>
      <c r="B34" s="32" t="s">
        <v>177</v>
      </c>
      <c r="C34" s="147" t="s">
        <v>131</v>
      </c>
      <c r="D34" s="366" t="str">
        <f>D25</f>
        <v>pauš.</v>
      </c>
      <c r="E34" s="786"/>
      <c r="F34" s="787"/>
      <c r="G34" s="28"/>
      <c r="H34" s="14"/>
      <c r="I34" s="14"/>
      <c r="J34" s="14"/>
      <c r="K34" s="14"/>
      <c r="L34" s="14"/>
      <c r="M34" s="14"/>
      <c r="N34" s="14"/>
    </row>
    <row r="35" spans="1:14" s="10" customFormat="1" ht="33.75" customHeight="1" thickBot="1">
      <c r="A35" s="146">
        <v>9</v>
      </c>
      <c r="B35" s="32" t="s">
        <v>178</v>
      </c>
      <c r="C35" s="147" t="s">
        <v>133</v>
      </c>
      <c r="D35" s="367" t="str">
        <f>D29</f>
        <v>pauš.</v>
      </c>
      <c r="E35" s="786"/>
      <c r="F35" s="787"/>
      <c r="G35" s="28"/>
      <c r="H35" s="14"/>
      <c r="I35" s="14"/>
      <c r="J35" s="14"/>
      <c r="K35" s="14"/>
      <c r="L35" s="14"/>
      <c r="M35" s="14"/>
      <c r="N35" s="14"/>
    </row>
    <row r="36" spans="1:14" s="10" customFormat="1" ht="33.75" customHeight="1" thickBot="1">
      <c r="A36" s="146">
        <v>10</v>
      </c>
      <c r="B36" s="32" t="s">
        <v>179</v>
      </c>
      <c r="C36" s="147" t="s">
        <v>246</v>
      </c>
      <c r="D36" s="367" t="s">
        <v>547</v>
      </c>
      <c r="E36" s="786"/>
      <c r="F36" s="787"/>
      <c r="G36" s="28"/>
      <c r="H36" s="14"/>
      <c r="I36" s="14"/>
      <c r="J36" s="14"/>
      <c r="K36" s="14"/>
      <c r="L36" s="14"/>
      <c r="M36" s="14"/>
      <c r="N36" s="14"/>
    </row>
    <row r="37" spans="1:14" s="10" customFormat="1" ht="63.75" customHeight="1" thickBot="1">
      <c r="A37" s="146">
        <v>11</v>
      </c>
      <c r="B37" s="32" t="s">
        <v>180</v>
      </c>
      <c r="C37" s="147" t="s">
        <v>246</v>
      </c>
      <c r="D37" s="367" t="s">
        <v>547</v>
      </c>
      <c r="E37" s="786"/>
      <c r="F37" s="787"/>
      <c r="G37" s="28"/>
      <c r="H37" s="14"/>
      <c r="I37" s="14"/>
      <c r="J37" s="14"/>
      <c r="K37" s="14"/>
      <c r="L37" s="14"/>
      <c r="M37" s="14"/>
      <c r="N37" s="14"/>
    </row>
    <row r="38" spans="1:14" s="10" customFormat="1" ht="28.5" customHeight="1" thickBot="1">
      <c r="A38" s="146">
        <v>12</v>
      </c>
      <c r="B38" s="32" t="s">
        <v>181</v>
      </c>
      <c r="C38" s="147" t="s">
        <v>246</v>
      </c>
      <c r="D38" s="367" t="s">
        <v>547</v>
      </c>
      <c r="E38" s="786"/>
      <c r="F38" s="787"/>
      <c r="G38" s="28"/>
      <c r="H38" s="14"/>
      <c r="I38" s="14"/>
      <c r="J38" s="14"/>
      <c r="K38" s="14"/>
      <c r="L38" s="14"/>
      <c r="M38" s="14"/>
      <c r="N38" s="14"/>
    </row>
    <row r="39" spans="1:14" s="10" customFormat="1" ht="22.5" customHeight="1" thickBot="1">
      <c r="A39" s="146">
        <v>13</v>
      </c>
      <c r="B39" s="32" t="s">
        <v>232</v>
      </c>
      <c r="C39" s="36" t="s">
        <v>246</v>
      </c>
      <c r="D39" s="368" t="s">
        <v>547</v>
      </c>
      <c r="E39" s="786"/>
      <c r="F39" s="787"/>
      <c r="G39" s="28"/>
      <c r="H39" s="14"/>
      <c r="I39" s="14"/>
      <c r="J39" s="14"/>
      <c r="K39" s="14"/>
      <c r="L39" s="14"/>
      <c r="M39" s="14"/>
      <c r="N39" s="14"/>
    </row>
    <row r="40" spans="1:14" s="10" customFormat="1" ht="22.5" customHeight="1" thickBot="1">
      <c r="A40" s="639" t="s">
        <v>182</v>
      </c>
      <c r="B40" s="680"/>
      <c r="C40" s="650">
        <f>SUM(F33:F39)</f>
        <v>0</v>
      </c>
      <c r="D40" s="681"/>
      <c r="E40" s="681"/>
      <c r="F40" s="682"/>
      <c r="G40" s="28"/>
      <c r="H40" s="14"/>
      <c r="I40" s="14"/>
      <c r="J40" s="14"/>
      <c r="K40" s="14"/>
      <c r="L40" s="14"/>
      <c r="M40" s="14"/>
      <c r="N40" s="14"/>
    </row>
    <row r="41" spans="1:14" s="10" customFormat="1" ht="32.25" customHeight="1" thickTop="1" thickBot="1">
      <c r="A41" s="670" t="s">
        <v>25</v>
      </c>
      <c r="B41" s="671"/>
      <c r="C41" s="103"/>
      <c r="D41" s="190"/>
      <c r="E41" s="678">
        <f>C23+C27+C31+C40</f>
        <v>0</v>
      </c>
      <c r="F41" s="679"/>
      <c r="G41" s="14"/>
      <c r="H41" s="14"/>
      <c r="I41" s="14"/>
      <c r="J41" s="14"/>
      <c r="K41" s="14"/>
      <c r="L41" s="14"/>
      <c r="M41" s="14"/>
      <c r="N41" s="14"/>
    </row>
    <row r="42" spans="1:14" s="10" customFormat="1" ht="16.149999999999999" thickTop="1" thickBot="1">
      <c r="A42" s="17" t="s">
        <v>127</v>
      </c>
      <c r="B42" s="470" t="s">
        <v>184</v>
      </c>
      <c r="C42" s="471"/>
      <c r="D42" s="471"/>
      <c r="E42" s="471"/>
      <c r="F42" s="472"/>
      <c r="G42" s="14"/>
      <c r="H42" s="14"/>
      <c r="I42" s="14"/>
      <c r="J42" s="14"/>
      <c r="K42" s="14"/>
      <c r="L42" s="14"/>
      <c r="M42" s="14"/>
      <c r="N42" s="14"/>
    </row>
    <row r="43" spans="1:14" s="10" customFormat="1" ht="27" customHeight="1" thickTop="1" thickBot="1">
      <c r="A43" s="636" t="s">
        <v>194</v>
      </c>
      <c r="B43" s="637"/>
      <c r="C43" s="637"/>
      <c r="D43" s="637"/>
      <c r="E43" s="637"/>
      <c r="F43" s="638"/>
      <c r="G43" s="27"/>
      <c r="H43" s="14"/>
      <c r="I43" s="14"/>
      <c r="J43" s="14"/>
      <c r="K43" s="14"/>
      <c r="L43" s="14"/>
      <c r="M43" s="14"/>
      <c r="N43" s="14"/>
    </row>
    <row r="44" spans="1:14" s="10" customFormat="1" ht="22.5" customHeight="1" thickTop="1" thickBot="1">
      <c r="A44" s="24">
        <v>1</v>
      </c>
      <c r="B44" s="21" t="s">
        <v>185</v>
      </c>
      <c r="C44" s="25" t="s">
        <v>133</v>
      </c>
      <c r="D44" s="55" t="s">
        <v>547</v>
      </c>
      <c r="E44" s="696"/>
      <c r="F44" s="697"/>
      <c r="G44" s="26"/>
      <c r="H44" s="19"/>
      <c r="I44" s="19"/>
      <c r="J44" s="19"/>
      <c r="K44" s="19"/>
      <c r="L44" s="19"/>
      <c r="M44" s="19"/>
      <c r="N44" s="19"/>
    </row>
    <row r="45" spans="1:14" s="10" customFormat="1" ht="91.5" customHeight="1" thickBot="1">
      <c r="A45" s="24">
        <f t="shared" ref="A45:A51" si="0">A44+1</f>
        <v>2</v>
      </c>
      <c r="B45" s="42" t="s">
        <v>192</v>
      </c>
      <c r="C45" s="25" t="s">
        <v>133</v>
      </c>
      <c r="D45" s="55" t="s">
        <v>547</v>
      </c>
      <c r="E45" s="698"/>
      <c r="F45" s="699"/>
      <c r="G45" s="19"/>
      <c r="H45" s="19"/>
      <c r="I45" s="19"/>
      <c r="J45" s="19"/>
      <c r="K45" s="19"/>
      <c r="L45" s="19"/>
      <c r="M45" s="19"/>
      <c r="N45" s="19"/>
    </row>
    <row r="46" spans="1:14" s="2" customFormat="1" ht="85.5" customHeight="1" thickBot="1">
      <c r="A46" s="24">
        <f t="shared" si="0"/>
        <v>3</v>
      </c>
      <c r="B46" s="42" t="s">
        <v>37</v>
      </c>
      <c r="C46" s="25" t="s">
        <v>133</v>
      </c>
      <c r="D46" s="55" t="s">
        <v>547</v>
      </c>
      <c r="E46" s="698"/>
      <c r="F46" s="699"/>
      <c r="G46" s="26"/>
      <c r="H46" s="19"/>
      <c r="I46" s="19"/>
      <c r="J46" s="19"/>
      <c r="K46" s="19"/>
      <c r="L46" s="19"/>
      <c r="M46" s="19"/>
      <c r="N46" s="19"/>
    </row>
    <row r="47" spans="1:14" s="3" customFormat="1" ht="35.25" customHeight="1" thickBot="1">
      <c r="A47" s="24">
        <f t="shared" si="0"/>
        <v>4</v>
      </c>
      <c r="B47" s="42" t="s">
        <v>193</v>
      </c>
      <c r="C47" s="25" t="s">
        <v>246</v>
      </c>
      <c r="D47" s="55" t="s">
        <v>547</v>
      </c>
      <c r="E47" s="750"/>
      <c r="F47" s="751"/>
      <c r="G47" s="26"/>
      <c r="H47" s="19"/>
      <c r="I47" s="19"/>
      <c r="J47" s="19"/>
      <c r="K47" s="19"/>
      <c r="L47" s="19"/>
      <c r="M47" s="19"/>
      <c r="N47" s="19"/>
    </row>
    <row r="48" spans="1:14" s="3" customFormat="1" ht="33.75" customHeight="1" thickTop="1" thickBot="1">
      <c r="A48" s="636" t="s">
        <v>174</v>
      </c>
      <c r="B48" s="637"/>
      <c r="C48" s="637"/>
      <c r="D48" s="637"/>
      <c r="E48" s="637"/>
      <c r="F48" s="638"/>
      <c r="G48" s="26"/>
      <c r="H48" s="19"/>
      <c r="I48" s="19"/>
      <c r="J48" s="19"/>
      <c r="K48" s="19"/>
      <c r="L48" s="19"/>
      <c r="M48" s="19"/>
      <c r="N48" s="19"/>
    </row>
    <row r="49" spans="1:14" s="3" customFormat="1" ht="35.25" customHeight="1" thickTop="1" thickBot="1">
      <c r="A49" s="24">
        <v>5</v>
      </c>
      <c r="B49" s="42" t="s">
        <v>197</v>
      </c>
      <c r="C49" s="25" t="s">
        <v>133</v>
      </c>
      <c r="D49" s="55" t="str">
        <f>D44</f>
        <v>pauš.</v>
      </c>
      <c r="E49" s="696"/>
      <c r="F49" s="697"/>
      <c r="G49" s="26"/>
      <c r="H49" s="19"/>
      <c r="I49" s="19"/>
      <c r="J49" s="19"/>
      <c r="K49" s="19"/>
      <c r="L49" s="19"/>
      <c r="M49" s="19"/>
      <c r="N49" s="19"/>
    </row>
    <row r="50" spans="1:14" ht="32.25" customHeight="1" thickBot="1">
      <c r="A50" s="24">
        <f t="shared" si="0"/>
        <v>6</v>
      </c>
      <c r="B50" s="42" t="s">
        <v>200</v>
      </c>
      <c r="C50" s="25" t="s">
        <v>133</v>
      </c>
      <c r="D50" s="55" t="str">
        <f>D45</f>
        <v>pauš.</v>
      </c>
      <c r="E50" s="698"/>
      <c r="F50" s="699"/>
      <c r="G50" s="26"/>
      <c r="H50" s="19"/>
      <c r="I50" s="19"/>
      <c r="J50" s="19"/>
      <c r="K50" s="19"/>
      <c r="L50" s="19"/>
      <c r="M50" s="19"/>
      <c r="N50" s="19"/>
    </row>
    <row r="51" spans="1:14" ht="30" customHeight="1" thickBot="1">
      <c r="A51" s="24">
        <f t="shared" si="0"/>
        <v>7</v>
      </c>
      <c r="B51" s="42" t="s">
        <v>38</v>
      </c>
      <c r="C51" s="25" t="s">
        <v>133</v>
      </c>
      <c r="D51" s="55" t="str">
        <f>D47</f>
        <v>pauš.</v>
      </c>
      <c r="E51" s="698"/>
      <c r="F51" s="699"/>
      <c r="G51" s="26"/>
      <c r="H51" s="19"/>
      <c r="I51" s="19"/>
      <c r="J51" s="19"/>
      <c r="K51" s="19"/>
      <c r="L51" s="19"/>
      <c r="M51" s="19"/>
      <c r="N51" s="19"/>
    </row>
    <row r="52" spans="1:14" ht="25.5" customHeight="1" thickBot="1">
      <c r="A52" s="465" t="s">
        <v>202</v>
      </c>
      <c r="B52" s="466"/>
      <c r="C52" s="22"/>
      <c r="D52" s="203"/>
      <c r="E52" s="477">
        <f>SUM(F44:F51)</f>
        <v>0</v>
      </c>
      <c r="F52" s="478"/>
      <c r="G52" s="14"/>
      <c r="H52" s="14"/>
      <c r="I52" s="467"/>
      <c r="J52" s="467"/>
      <c r="K52" s="14"/>
      <c r="L52" s="14"/>
      <c r="M52" s="14"/>
      <c r="N52" s="14"/>
    </row>
    <row r="53" spans="1:14" s="3" customFormat="1" ht="28.5" customHeight="1" thickTop="1" thickBot="1">
      <c r="A53" s="17" t="s">
        <v>128</v>
      </c>
      <c r="B53" s="470" t="s">
        <v>203</v>
      </c>
      <c r="C53" s="471"/>
      <c r="D53" s="471"/>
      <c r="E53" s="471"/>
      <c r="F53" s="472"/>
      <c r="G53" s="14"/>
      <c r="H53" s="14"/>
      <c r="I53" s="14"/>
      <c r="J53" s="14"/>
      <c r="K53" s="14"/>
      <c r="L53" s="14"/>
      <c r="M53" s="14"/>
      <c r="N53" s="14"/>
    </row>
    <row r="54" spans="1:14" s="3" customFormat="1" ht="36.75" customHeight="1" thickTop="1" thickBot="1">
      <c r="A54" s="738" t="s">
        <v>204</v>
      </c>
      <c r="B54" s="739"/>
      <c r="C54" s="739"/>
      <c r="D54" s="739"/>
      <c r="E54" s="739"/>
      <c r="F54" s="740"/>
      <c r="G54" s="38"/>
      <c r="H54" s="11"/>
      <c r="I54" s="11"/>
      <c r="J54" s="11"/>
      <c r="K54" s="11"/>
      <c r="L54" s="11"/>
      <c r="M54" s="11"/>
      <c r="N54" s="11"/>
    </row>
    <row r="55" spans="1:14" s="3" customFormat="1" ht="33" customHeight="1" thickTop="1" thickBot="1">
      <c r="A55" s="636" t="s">
        <v>194</v>
      </c>
      <c r="B55" s="637"/>
      <c r="C55" s="637"/>
      <c r="D55" s="637"/>
      <c r="E55" s="637"/>
      <c r="F55" s="638"/>
      <c r="G55" s="38"/>
      <c r="H55" s="11"/>
      <c r="I55" s="11"/>
      <c r="J55" s="11"/>
      <c r="K55" s="11"/>
      <c r="L55" s="11"/>
      <c r="M55" s="11"/>
      <c r="N55" s="11"/>
    </row>
    <row r="56" spans="1:14" s="3" customFormat="1" ht="65.25" customHeight="1" thickTop="1" thickBot="1">
      <c r="A56" s="39">
        <v>1</v>
      </c>
      <c r="B56" s="21" t="s">
        <v>212</v>
      </c>
      <c r="C56" s="25" t="s">
        <v>131</v>
      </c>
      <c r="D56" s="369" t="s">
        <v>547</v>
      </c>
      <c r="E56" s="734"/>
      <c r="F56" s="735"/>
      <c r="G56" s="38"/>
      <c r="H56" s="11"/>
      <c r="I56" s="11"/>
      <c r="J56" s="11"/>
      <c r="K56" s="11"/>
      <c r="L56" s="11"/>
      <c r="M56" s="11"/>
      <c r="N56" s="11"/>
    </row>
    <row r="57" spans="1:14" s="3" customFormat="1" ht="37.5" customHeight="1" thickBot="1">
      <c r="A57" s="39">
        <f t="shared" ref="A57:A72" si="1">A56+1</f>
        <v>2</v>
      </c>
      <c r="B57" s="21" t="s">
        <v>213</v>
      </c>
      <c r="C57" s="25" t="s">
        <v>131</v>
      </c>
      <c r="D57" s="369" t="s">
        <v>547</v>
      </c>
      <c r="E57" s="736"/>
      <c r="F57" s="737"/>
      <c r="G57" s="38"/>
      <c r="H57" s="11"/>
      <c r="I57" s="11"/>
      <c r="J57" s="11"/>
      <c r="K57" s="11"/>
      <c r="L57" s="11"/>
      <c r="M57" s="11"/>
      <c r="N57" s="11"/>
    </row>
    <row r="58" spans="1:14" ht="61.5" customHeight="1" thickBot="1">
      <c r="A58" s="39">
        <f t="shared" si="1"/>
        <v>3</v>
      </c>
      <c r="B58" s="21" t="s">
        <v>214</v>
      </c>
      <c r="C58" s="25" t="s">
        <v>131</v>
      </c>
      <c r="D58" s="369" t="s">
        <v>547</v>
      </c>
      <c r="E58" s="736"/>
      <c r="F58" s="737"/>
      <c r="G58" s="38"/>
      <c r="H58" s="11"/>
      <c r="I58" s="11"/>
      <c r="J58" s="11"/>
      <c r="K58" s="11"/>
      <c r="L58" s="11"/>
      <c r="M58" s="11"/>
      <c r="N58" s="11"/>
    </row>
    <row r="59" spans="1:14" ht="42.75" customHeight="1" thickBot="1">
      <c r="A59" s="39">
        <f t="shared" si="1"/>
        <v>4</v>
      </c>
      <c r="B59" s="41" t="s">
        <v>216</v>
      </c>
      <c r="C59" s="25" t="s">
        <v>131</v>
      </c>
      <c r="D59" s="369" t="s">
        <v>547</v>
      </c>
      <c r="E59" s="736"/>
      <c r="F59" s="737"/>
      <c r="G59" s="11"/>
      <c r="H59" s="11"/>
      <c r="I59" s="11"/>
      <c r="J59" s="11"/>
      <c r="K59" s="11"/>
      <c r="L59" s="11"/>
      <c r="M59" s="11"/>
      <c r="N59" s="11"/>
    </row>
    <row r="60" spans="1:14" ht="21.75" customHeight="1">
      <c r="A60" s="675">
        <f t="shared" si="1"/>
        <v>5</v>
      </c>
      <c r="B60" s="148" t="s">
        <v>217</v>
      </c>
      <c r="C60" s="134"/>
      <c r="D60" s="325"/>
      <c r="E60" s="741"/>
      <c r="F60" s="742"/>
      <c r="G60" s="38"/>
      <c r="H60" s="11"/>
      <c r="I60" s="11"/>
      <c r="J60" s="11"/>
      <c r="K60" s="11"/>
      <c r="L60" s="11"/>
      <c r="M60" s="11"/>
      <c r="N60" s="11"/>
    </row>
    <row r="61" spans="1:14" ht="28.5" customHeight="1" thickBot="1">
      <c r="A61" s="791"/>
      <c r="B61" s="149" t="s">
        <v>218</v>
      </c>
      <c r="C61" s="136" t="s">
        <v>133</v>
      </c>
      <c r="D61" s="55" t="s">
        <v>547</v>
      </c>
      <c r="E61" s="745"/>
      <c r="F61" s="746"/>
      <c r="G61" s="40"/>
      <c r="H61" s="11"/>
      <c r="I61" s="11"/>
      <c r="J61" s="11"/>
      <c r="K61" s="11"/>
      <c r="L61" s="11"/>
      <c r="M61" s="11"/>
      <c r="N61" s="11"/>
    </row>
    <row r="62" spans="1:14" ht="24.75" customHeight="1" thickTop="1" thickBot="1">
      <c r="A62" s="636" t="s">
        <v>174</v>
      </c>
      <c r="B62" s="748"/>
      <c r="C62" s="748"/>
      <c r="D62" s="748"/>
      <c r="E62" s="748"/>
      <c r="F62" s="749"/>
      <c r="G62" s="40"/>
      <c r="H62" s="11"/>
      <c r="I62" s="11"/>
      <c r="J62" s="11"/>
      <c r="K62" s="11"/>
      <c r="L62" s="11"/>
      <c r="M62" s="11"/>
      <c r="N62" s="11"/>
    </row>
    <row r="63" spans="1:14" ht="33.75" customHeight="1" thickTop="1" thickBot="1">
      <c r="A63" s="39">
        <v>6</v>
      </c>
      <c r="B63" s="42" t="s">
        <v>220</v>
      </c>
      <c r="C63" s="20" t="s">
        <v>133</v>
      </c>
      <c r="D63" s="369" t="s">
        <v>547</v>
      </c>
      <c r="E63" s="734"/>
      <c r="F63" s="735"/>
      <c r="G63" s="40"/>
      <c r="H63" s="11"/>
      <c r="I63" s="11"/>
      <c r="J63" s="11"/>
      <c r="K63" s="11"/>
      <c r="L63" s="11"/>
      <c r="M63" s="11"/>
      <c r="N63" s="11"/>
    </row>
    <row r="64" spans="1:14" ht="53.25" customHeight="1" thickBot="1">
      <c r="A64" s="39">
        <v>7</v>
      </c>
      <c r="B64" s="42" t="s">
        <v>229</v>
      </c>
      <c r="C64" s="20" t="s">
        <v>131</v>
      </c>
      <c r="D64" s="369" t="str">
        <f>D56</f>
        <v>pauš.</v>
      </c>
      <c r="E64" s="736"/>
      <c r="F64" s="737"/>
      <c r="G64" s="40"/>
      <c r="H64" s="11"/>
      <c r="I64" s="11"/>
      <c r="J64" s="11"/>
      <c r="K64" s="11"/>
      <c r="L64" s="11"/>
      <c r="M64" s="11"/>
      <c r="N64" s="11"/>
    </row>
    <row r="65" spans="1:14" ht="19.5" customHeight="1" thickBot="1">
      <c r="A65" s="39">
        <f t="shared" si="1"/>
        <v>8</v>
      </c>
      <c r="B65" s="42" t="s">
        <v>222</v>
      </c>
      <c r="C65" s="20" t="s">
        <v>131</v>
      </c>
      <c r="D65" s="369" t="str">
        <f>D57</f>
        <v>pauš.</v>
      </c>
      <c r="E65" s="736"/>
      <c r="F65" s="737"/>
      <c r="G65" s="40"/>
      <c r="H65" s="11"/>
      <c r="I65" s="11"/>
      <c r="J65" s="11"/>
      <c r="K65" s="11"/>
      <c r="L65" s="11"/>
      <c r="M65" s="11"/>
      <c r="N65" s="11"/>
    </row>
    <row r="66" spans="1:14" ht="32.25" customHeight="1" thickBot="1">
      <c r="A66" s="39">
        <f t="shared" si="1"/>
        <v>9</v>
      </c>
      <c r="B66" s="47" t="s">
        <v>223</v>
      </c>
      <c r="C66" s="20" t="s">
        <v>131</v>
      </c>
      <c r="D66" s="369" t="str">
        <f>D58</f>
        <v>pauš.</v>
      </c>
      <c r="E66" s="736"/>
      <c r="F66" s="737"/>
      <c r="G66" s="40"/>
      <c r="H66" s="11"/>
      <c r="I66" s="11"/>
      <c r="J66" s="11"/>
      <c r="K66" s="11"/>
      <c r="L66" s="11"/>
      <c r="M66" s="11"/>
      <c r="N66" s="11"/>
    </row>
    <row r="67" spans="1:14" ht="48.75" customHeight="1" thickBot="1">
      <c r="A67" s="39">
        <v>10</v>
      </c>
      <c r="B67" s="43" t="s">
        <v>225</v>
      </c>
      <c r="C67" s="20" t="s">
        <v>131</v>
      </c>
      <c r="D67" s="369" t="str">
        <f>D59</f>
        <v>pauš.</v>
      </c>
      <c r="E67" s="736"/>
      <c r="F67" s="737"/>
      <c r="G67" s="40"/>
      <c r="H67" s="11"/>
      <c r="I67" s="11"/>
      <c r="J67" s="11"/>
      <c r="K67" s="11"/>
      <c r="L67" s="11"/>
      <c r="M67" s="11"/>
      <c r="N67" s="11"/>
    </row>
    <row r="68" spans="1:14" ht="33.75" customHeight="1" thickBot="1">
      <c r="A68" s="39">
        <f t="shared" si="1"/>
        <v>11</v>
      </c>
      <c r="B68" s="21" t="s">
        <v>226</v>
      </c>
      <c r="C68" s="25" t="s">
        <v>246</v>
      </c>
      <c r="D68" s="369" t="s">
        <v>547</v>
      </c>
      <c r="E68" s="736"/>
      <c r="F68" s="737"/>
      <c r="G68" s="40"/>
      <c r="H68" s="11"/>
      <c r="I68" s="11"/>
      <c r="J68" s="11"/>
      <c r="K68" s="11"/>
      <c r="L68" s="11"/>
      <c r="M68" s="11"/>
      <c r="N68" s="11"/>
    </row>
    <row r="69" spans="1:14" ht="36" customHeight="1" thickBot="1">
      <c r="A69" s="39">
        <f t="shared" si="1"/>
        <v>12</v>
      </c>
      <c r="B69" s="21" t="s">
        <v>227</v>
      </c>
      <c r="C69" s="25" t="s">
        <v>246</v>
      </c>
      <c r="D69" s="369" t="str">
        <f t="shared" ref="D69" si="2">D61</f>
        <v>pauš.</v>
      </c>
      <c r="E69" s="736"/>
      <c r="F69" s="737"/>
      <c r="G69" s="11"/>
      <c r="H69" s="11"/>
      <c r="I69" s="11"/>
      <c r="J69" s="11"/>
      <c r="K69" s="11"/>
      <c r="L69" s="11"/>
      <c r="M69" s="11"/>
      <c r="N69" s="11"/>
    </row>
    <row r="70" spans="1:14" ht="19.5" customHeight="1" thickBot="1">
      <c r="A70" s="39">
        <f t="shared" si="1"/>
        <v>13</v>
      </c>
      <c r="B70" s="21" t="s">
        <v>228</v>
      </c>
      <c r="C70" s="25" t="s">
        <v>246</v>
      </c>
      <c r="D70" s="369" t="s">
        <v>547</v>
      </c>
      <c r="E70" s="736"/>
      <c r="F70" s="737"/>
      <c r="G70" s="38"/>
      <c r="H70" s="11"/>
      <c r="I70" s="11"/>
      <c r="J70" s="11"/>
      <c r="K70" s="11"/>
      <c r="L70" s="11"/>
      <c r="M70" s="11"/>
      <c r="N70" s="11"/>
    </row>
    <row r="71" spans="1:14" ht="20.25" customHeight="1" thickBot="1">
      <c r="A71" s="39">
        <f t="shared" si="1"/>
        <v>14</v>
      </c>
      <c r="B71" s="21" t="s">
        <v>181</v>
      </c>
      <c r="C71" s="25" t="s">
        <v>246</v>
      </c>
      <c r="D71" s="369" t="s">
        <v>547</v>
      </c>
      <c r="E71" s="736"/>
      <c r="F71" s="737"/>
      <c r="G71" s="38"/>
      <c r="H71" s="11"/>
      <c r="I71" s="11"/>
      <c r="J71" s="11"/>
      <c r="K71" s="11"/>
      <c r="L71" s="11"/>
      <c r="M71" s="11"/>
      <c r="N71" s="11"/>
    </row>
    <row r="72" spans="1:14" ht="18.75" customHeight="1" thickBot="1">
      <c r="A72" s="39">
        <f t="shared" si="1"/>
        <v>15</v>
      </c>
      <c r="B72" s="21" t="s">
        <v>231</v>
      </c>
      <c r="C72" s="25" t="s">
        <v>246</v>
      </c>
      <c r="D72" s="369" t="s">
        <v>547</v>
      </c>
      <c r="E72" s="792"/>
      <c r="F72" s="793"/>
      <c r="G72" s="38"/>
      <c r="H72" s="11"/>
      <c r="I72" s="11"/>
      <c r="J72" s="11"/>
      <c r="K72" s="11"/>
      <c r="L72" s="11"/>
      <c r="M72" s="11"/>
      <c r="N72" s="11"/>
    </row>
    <row r="73" spans="1:14" ht="14.65" thickBot="1">
      <c r="A73" s="483" t="s">
        <v>230</v>
      </c>
      <c r="B73" s="484"/>
      <c r="C73" s="22"/>
      <c r="D73" s="203"/>
      <c r="E73" s="477">
        <f>SUM(F56:F72)</f>
        <v>0</v>
      </c>
      <c r="F73" s="489"/>
      <c r="G73" s="11"/>
      <c r="H73" s="11"/>
      <c r="I73" s="11"/>
      <c r="J73" s="11"/>
      <c r="K73" s="11"/>
      <c r="L73" s="11"/>
      <c r="M73" s="11"/>
      <c r="N73" s="11"/>
    </row>
    <row r="74" spans="1:14" ht="16.149999999999999" thickTop="1" thickBot="1">
      <c r="A74" s="17" t="s">
        <v>129</v>
      </c>
      <c r="B74" s="470" t="s">
        <v>233</v>
      </c>
      <c r="C74" s="471"/>
      <c r="D74" s="471"/>
      <c r="E74" s="471"/>
      <c r="F74" s="472"/>
      <c r="G74" s="11"/>
      <c r="H74" s="11"/>
      <c r="I74" s="11"/>
      <c r="J74" s="11"/>
      <c r="K74" s="11"/>
      <c r="L74" s="11"/>
      <c r="M74" s="11"/>
      <c r="N74" s="11"/>
    </row>
    <row r="75" spans="1:14" ht="32.25" customHeight="1" thickTop="1" thickBot="1">
      <c r="A75" s="672" t="s">
        <v>234</v>
      </c>
      <c r="B75" s="673"/>
      <c r="C75" s="673"/>
      <c r="D75" s="673"/>
      <c r="E75" s="673"/>
      <c r="F75" s="674"/>
      <c r="G75" s="11"/>
      <c r="H75" s="11"/>
      <c r="I75" s="11"/>
      <c r="J75" s="11"/>
      <c r="K75" s="11"/>
      <c r="L75" s="11"/>
      <c r="M75" s="11"/>
      <c r="N75" s="11"/>
    </row>
    <row r="76" spans="1:14" ht="23.25" customHeight="1" thickTop="1" thickBot="1">
      <c r="A76" s="636" t="s">
        <v>194</v>
      </c>
      <c r="B76" s="637"/>
      <c r="C76" s="637"/>
      <c r="D76" s="637"/>
      <c r="E76" s="637"/>
      <c r="F76" s="638"/>
      <c r="G76" s="11"/>
      <c r="H76" s="11"/>
      <c r="I76" s="11"/>
      <c r="J76" s="11"/>
      <c r="K76" s="11"/>
      <c r="L76" s="11"/>
      <c r="M76" s="11"/>
      <c r="N76" s="11"/>
    </row>
    <row r="77" spans="1:14" ht="162.75" customHeight="1" thickTop="1" thickBot="1">
      <c r="A77" s="39">
        <v>1</v>
      </c>
      <c r="B77" s="21" t="s">
        <v>39</v>
      </c>
      <c r="C77" s="25" t="s">
        <v>246</v>
      </c>
      <c r="D77" s="55" t="s">
        <v>547</v>
      </c>
      <c r="E77" s="696"/>
      <c r="F77" s="697"/>
      <c r="G77" s="38"/>
      <c r="H77" s="11"/>
      <c r="I77" s="11"/>
      <c r="J77" s="11"/>
      <c r="K77" s="11"/>
      <c r="L77" s="11"/>
      <c r="M77" s="11"/>
      <c r="N77" s="11"/>
    </row>
    <row r="78" spans="1:14" ht="34.5" customHeight="1" thickBot="1">
      <c r="A78" s="39">
        <f t="shared" ref="A78:A86" si="3">A77+1</f>
        <v>2</v>
      </c>
      <c r="B78" s="21" t="s">
        <v>239</v>
      </c>
      <c r="C78" s="25" t="s">
        <v>246</v>
      </c>
      <c r="D78" s="55" t="s">
        <v>547</v>
      </c>
      <c r="E78" s="698"/>
      <c r="F78" s="699"/>
      <c r="G78" s="38"/>
      <c r="H78" s="11"/>
      <c r="I78" s="11"/>
      <c r="J78" s="11"/>
      <c r="K78" s="11"/>
      <c r="L78" s="11"/>
      <c r="M78" s="11"/>
      <c r="N78" s="11"/>
    </row>
    <row r="79" spans="1:14" ht="30.75" customHeight="1" thickTop="1" thickBot="1">
      <c r="A79" s="636" t="s">
        <v>174</v>
      </c>
      <c r="B79" s="748"/>
      <c r="C79" s="748"/>
      <c r="D79" s="748"/>
      <c r="E79" s="748"/>
      <c r="F79" s="749"/>
      <c r="G79" s="38"/>
      <c r="H79" s="11"/>
      <c r="I79" s="11"/>
      <c r="J79" s="11"/>
      <c r="K79" s="11"/>
      <c r="L79" s="11"/>
      <c r="M79" s="11"/>
      <c r="N79" s="11"/>
    </row>
    <row r="80" spans="1:14" ht="49.5" customHeight="1" thickTop="1" thickBot="1">
      <c r="A80" s="39">
        <v>3</v>
      </c>
      <c r="B80" s="110" t="s">
        <v>241</v>
      </c>
      <c r="C80" s="111" t="s">
        <v>131</v>
      </c>
      <c r="D80" s="370" t="str">
        <f>D77</f>
        <v>pauš.</v>
      </c>
      <c r="E80" s="752"/>
      <c r="F80" s="753"/>
      <c r="G80" s="38"/>
      <c r="H80" s="11"/>
      <c r="I80" s="11"/>
      <c r="J80" s="11"/>
      <c r="K80" s="11"/>
      <c r="L80" s="11"/>
      <c r="M80" s="11"/>
      <c r="N80" s="11"/>
    </row>
    <row r="81" spans="1:14" ht="50.25" customHeight="1" thickBot="1">
      <c r="A81" s="39">
        <f t="shared" si="3"/>
        <v>4</v>
      </c>
      <c r="B81" s="110" t="s">
        <v>243</v>
      </c>
      <c r="C81" s="111" t="s">
        <v>131</v>
      </c>
      <c r="D81" s="370" t="str">
        <f>D78</f>
        <v>pauš.</v>
      </c>
      <c r="E81" s="754"/>
      <c r="F81" s="755"/>
      <c r="G81" s="38"/>
      <c r="H81" s="11"/>
      <c r="I81" s="11"/>
      <c r="J81" s="11"/>
      <c r="K81" s="11"/>
      <c r="L81" s="11"/>
      <c r="M81" s="11"/>
      <c r="N81" s="11"/>
    </row>
    <row r="82" spans="1:14" ht="33" customHeight="1" thickBot="1">
      <c r="A82" s="39">
        <f t="shared" si="3"/>
        <v>5</v>
      </c>
      <c r="B82" s="110" t="s">
        <v>226</v>
      </c>
      <c r="C82" s="111" t="s">
        <v>246</v>
      </c>
      <c r="D82" s="371" t="s">
        <v>547</v>
      </c>
      <c r="E82" s="754"/>
      <c r="F82" s="755"/>
      <c r="G82" s="38"/>
      <c r="H82" s="11"/>
      <c r="I82" s="11"/>
      <c r="J82" s="11"/>
      <c r="K82" s="11"/>
      <c r="L82" s="11"/>
      <c r="M82" s="11"/>
      <c r="N82" s="11"/>
    </row>
    <row r="83" spans="1:14" ht="29.25" customHeight="1" thickBot="1">
      <c r="A83" s="39">
        <f t="shared" si="3"/>
        <v>6</v>
      </c>
      <c r="B83" s="110" t="s">
        <v>227</v>
      </c>
      <c r="C83" s="111" t="s">
        <v>246</v>
      </c>
      <c r="D83" s="371" t="s">
        <v>547</v>
      </c>
      <c r="E83" s="754"/>
      <c r="F83" s="755"/>
      <c r="G83" s="38"/>
      <c r="H83" s="11"/>
      <c r="I83" s="11"/>
      <c r="J83" s="11"/>
      <c r="K83" s="11"/>
      <c r="L83" s="11"/>
      <c r="M83" s="11"/>
      <c r="N83" s="11"/>
    </row>
    <row r="84" spans="1:14" ht="21.75" customHeight="1" thickBot="1">
      <c r="A84" s="39">
        <f t="shared" si="3"/>
        <v>7</v>
      </c>
      <c r="B84" s="110" t="s">
        <v>244</v>
      </c>
      <c r="C84" s="111" t="s">
        <v>246</v>
      </c>
      <c r="D84" s="371" t="s">
        <v>547</v>
      </c>
      <c r="E84" s="754"/>
      <c r="F84" s="755"/>
      <c r="G84" s="38"/>
      <c r="H84" s="11"/>
      <c r="I84" s="11"/>
      <c r="J84" s="11"/>
      <c r="K84" s="11"/>
      <c r="L84" s="11"/>
      <c r="M84" s="11"/>
      <c r="N84" s="11"/>
    </row>
    <row r="85" spans="1:14" ht="24" customHeight="1" thickBot="1">
      <c r="A85" s="39">
        <f t="shared" si="3"/>
        <v>8</v>
      </c>
      <c r="B85" s="110" t="s">
        <v>181</v>
      </c>
      <c r="C85" s="111" t="s">
        <v>246</v>
      </c>
      <c r="D85" s="371" t="s">
        <v>547</v>
      </c>
      <c r="E85" s="754"/>
      <c r="F85" s="755"/>
      <c r="G85" s="38"/>
      <c r="H85" s="11"/>
      <c r="I85" s="11"/>
      <c r="J85" s="11"/>
      <c r="K85" s="11"/>
      <c r="L85" s="11"/>
      <c r="M85" s="11"/>
      <c r="N85" s="11"/>
    </row>
    <row r="86" spans="1:14" ht="21" customHeight="1" thickBot="1">
      <c r="A86" s="39">
        <f t="shared" si="3"/>
        <v>9</v>
      </c>
      <c r="B86" s="110" t="s">
        <v>231</v>
      </c>
      <c r="C86" s="111" t="s">
        <v>246</v>
      </c>
      <c r="D86" s="371" t="s">
        <v>547</v>
      </c>
      <c r="E86" s="754"/>
      <c r="F86" s="755"/>
      <c r="G86" s="38"/>
      <c r="H86" s="11"/>
      <c r="I86" s="11"/>
      <c r="J86" s="11"/>
      <c r="K86" s="11"/>
      <c r="L86" s="11"/>
      <c r="M86" s="11"/>
      <c r="N86" s="11"/>
    </row>
    <row r="87" spans="1:14" ht="31.5" customHeight="1" thickBot="1">
      <c r="A87" s="483" t="s">
        <v>245</v>
      </c>
      <c r="B87" s="484"/>
      <c r="C87" s="22"/>
      <c r="D87" s="203"/>
      <c r="E87" s="477">
        <f>SUM(F77:F86)</f>
        <v>0</v>
      </c>
      <c r="F87" s="478"/>
      <c r="G87" s="11"/>
      <c r="H87" s="11"/>
      <c r="I87" s="11"/>
      <c r="J87" s="11"/>
      <c r="K87" s="11"/>
      <c r="L87" s="11"/>
      <c r="M87" s="11"/>
      <c r="N87" s="11"/>
    </row>
    <row r="88" spans="1:14" ht="16.149999999999999" thickTop="1" thickBot="1">
      <c r="A88" s="17" t="s">
        <v>248</v>
      </c>
      <c r="B88" s="470" t="s">
        <v>383</v>
      </c>
      <c r="C88" s="471"/>
      <c r="D88" s="471"/>
      <c r="E88" s="471"/>
      <c r="F88" s="472"/>
      <c r="G88" s="11"/>
      <c r="H88" s="11"/>
      <c r="I88" s="11"/>
      <c r="J88" s="11"/>
      <c r="K88" s="11"/>
      <c r="L88" s="11"/>
      <c r="M88" s="11"/>
      <c r="N88" s="11"/>
    </row>
    <row r="89" spans="1:14" ht="42" customHeight="1" thickTop="1" thickBot="1">
      <c r="A89" s="672" t="s">
        <v>384</v>
      </c>
      <c r="B89" s="673"/>
      <c r="C89" s="673"/>
      <c r="D89" s="673"/>
      <c r="E89" s="673"/>
      <c r="F89" s="674"/>
      <c r="G89"/>
      <c r="H89"/>
      <c r="I89"/>
      <c r="J89"/>
      <c r="K89"/>
      <c r="L89"/>
      <c r="M89"/>
      <c r="N89"/>
    </row>
    <row r="90" spans="1:14" ht="38.25" customHeight="1" thickTop="1" thickBot="1">
      <c r="A90" s="636" t="s">
        <v>194</v>
      </c>
      <c r="B90" s="637"/>
      <c r="C90" s="637"/>
      <c r="D90" s="637"/>
      <c r="E90" s="637"/>
      <c r="F90" s="638"/>
    </row>
    <row r="91" spans="1:14" ht="49.5" customHeight="1" thickTop="1" thickBot="1">
      <c r="A91" s="39">
        <v>1</v>
      </c>
      <c r="B91" s="42" t="s">
        <v>396</v>
      </c>
      <c r="C91" s="25" t="s">
        <v>131</v>
      </c>
      <c r="D91" s="55" t="s">
        <v>547</v>
      </c>
      <c r="E91" s="696"/>
      <c r="F91" s="697"/>
    </row>
    <row r="92" spans="1:14" ht="31.5" customHeight="1">
      <c r="A92" s="675">
        <f t="shared" ref="A92:A100" si="4">A91+1</f>
        <v>2</v>
      </c>
      <c r="B92" s="29" t="s">
        <v>397</v>
      </c>
      <c r="C92" s="689" t="s">
        <v>131</v>
      </c>
      <c r="D92" s="788" t="s">
        <v>547</v>
      </c>
      <c r="E92" s="700"/>
      <c r="F92" s="701"/>
    </row>
    <row r="93" spans="1:14" ht="35.25" customHeight="1">
      <c r="A93" s="676"/>
      <c r="B93" s="87" t="s">
        <v>398</v>
      </c>
      <c r="C93" s="690"/>
      <c r="D93" s="789"/>
      <c r="E93" s="702"/>
      <c r="F93" s="703"/>
    </row>
    <row r="94" spans="1:14" ht="30.75" customHeight="1">
      <c r="A94" s="676"/>
      <c r="B94" s="87" t="s">
        <v>399</v>
      </c>
      <c r="C94" s="690"/>
      <c r="D94" s="789"/>
      <c r="E94" s="702"/>
      <c r="F94" s="703"/>
    </row>
    <row r="95" spans="1:14" ht="19.5" customHeight="1">
      <c r="A95" s="676"/>
      <c r="B95" s="87" t="s">
        <v>400</v>
      </c>
      <c r="C95" s="690"/>
      <c r="D95" s="789"/>
      <c r="E95" s="702"/>
      <c r="F95" s="703"/>
    </row>
    <row r="96" spans="1:14" ht="21.75" customHeight="1" thickBot="1">
      <c r="A96" s="677"/>
      <c r="B96" s="52" t="s">
        <v>401</v>
      </c>
      <c r="C96" s="691"/>
      <c r="D96" s="790"/>
      <c r="E96" s="704"/>
      <c r="F96" s="705"/>
    </row>
    <row r="97" spans="1:6" ht="50.25" customHeight="1" thickBot="1">
      <c r="A97" s="39">
        <v>3</v>
      </c>
      <c r="B97" s="42" t="s">
        <v>216</v>
      </c>
      <c r="C97" s="25" t="s">
        <v>131</v>
      </c>
      <c r="D97" s="55" t="s">
        <v>547</v>
      </c>
      <c r="E97" s="798"/>
      <c r="F97" s="799"/>
    </row>
    <row r="98" spans="1:6" ht="174.75" customHeight="1" thickBot="1">
      <c r="A98" s="39">
        <f t="shared" si="4"/>
        <v>4</v>
      </c>
      <c r="B98" s="49" t="s">
        <v>406</v>
      </c>
      <c r="C98" s="25" t="s">
        <v>131</v>
      </c>
      <c r="D98" s="55" t="s">
        <v>547</v>
      </c>
      <c r="E98" s="722"/>
      <c r="F98" s="723"/>
    </row>
    <row r="99" spans="1:6" ht="318" customHeight="1" thickBot="1">
      <c r="A99" s="39">
        <f t="shared" si="4"/>
        <v>5</v>
      </c>
      <c r="B99" s="49" t="s">
        <v>419</v>
      </c>
      <c r="C99" s="25" t="s">
        <v>131</v>
      </c>
      <c r="D99" s="55" t="s">
        <v>547</v>
      </c>
      <c r="E99" s="722"/>
      <c r="F99" s="723"/>
    </row>
    <row r="100" spans="1:6" ht="14.25" customHeight="1">
      <c r="A100" s="675">
        <f t="shared" si="4"/>
        <v>6</v>
      </c>
      <c r="B100" s="114" t="s">
        <v>420</v>
      </c>
      <c r="C100" s="105"/>
      <c r="D100" s="325"/>
      <c r="E100" s="724"/>
      <c r="F100" s="725"/>
    </row>
    <row r="101" spans="1:6" ht="15" customHeight="1">
      <c r="A101" s="676"/>
      <c r="B101" s="115" t="s">
        <v>421</v>
      </c>
      <c r="C101" s="86" t="s">
        <v>133</v>
      </c>
      <c r="D101" s="118" t="s">
        <v>547</v>
      </c>
      <c r="E101" s="665"/>
      <c r="F101" s="666"/>
    </row>
    <row r="102" spans="1:6" ht="15.75" customHeight="1" thickBot="1">
      <c r="A102" s="677"/>
      <c r="B102" s="116" t="s">
        <v>425</v>
      </c>
      <c r="C102" s="25" t="s">
        <v>133</v>
      </c>
      <c r="D102" s="55" t="s">
        <v>547</v>
      </c>
      <c r="E102" s="654"/>
      <c r="F102" s="655"/>
    </row>
    <row r="103" spans="1:6" ht="33" customHeight="1" thickTop="1" thickBot="1">
      <c r="A103" s="636" t="s">
        <v>174</v>
      </c>
      <c r="B103" s="748"/>
      <c r="C103" s="748"/>
      <c r="D103" s="748"/>
      <c r="E103" s="748"/>
      <c r="F103" s="749"/>
    </row>
    <row r="104" spans="1:6" ht="30.75" customHeight="1" thickTop="1" thickBot="1">
      <c r="A104" s="120">
        <v>7</v>
      </c>
      <c r="B104" s="119" t="s">
        <v>220</v>
      </c>
      <c r="C104" s="101" t="s">
        <v>133</v>
      </c>
      <c r="D104" s="372" t="s">
        <v>547</v>
      </c>
      <c r="E104" s="696"/>
      <c r="F104" s="697"/>
    </row>
    <row r="105" spans="1:6" ht="30" customHeight="1" thickBot="1">
      <c r="A105" s="121">
        <f>A104+1</f>
        <v>8</v>
      </c>
      <c r="B105" s="112" t="s">
        <v>429</v>
      </c>
      <c r="C105" s="36" t="s">
        <v>131</v>
      </c>
      <c r="D105" s="152" t="s">
        <v>547</v>
      </c>
      <c r="E105" s="698"/>
      <c r="F105" s="699"/>
    </row>
    <row r="106" spans="1:6" ht="27.4" thickBot="1">
      <c r="A106" s="121">
        <f t="shared" ref="A106:A114" si="5">A105+1</f>
        <v>9</v>
      </c>
      <c r="B106" s="112" t="s">
        <v>430</v>
      </c>
      <c r="C106" s="36" t="s">
        <v>131</v>
      </c>
      <c r="D106" s="152" t="s">
        <v>547</v>
      </c>
      <c r="E106" s="698"/>
      <c r="F106" s="699"/>
    </row>
    <row r="107" spans="1:6" ht="27.4" thickBot="1">
      <c r="A107" s="121">
        <f t="shared" si="5"/>
        <v>10</v>
      </c>
      <c r="B107" s="112" t="s">
        <v>431</v>
      </c>
      <c r="C107" s="36" t="s">
        <v>131</v>
      </c>
      <c r="D107" s="152" t="s">
        <v>547</v>
      </c>
      <c r="E107" s="698"/>
      <c r="F107" s="699"/>
    </row>
    <row r="108" spans="1:6" ht="27.4" thickBot="1">
      <c r="A108" s="121">
        <f t="shared" si="5"/>
        <v>11</v>
      </c>
      <c r="B108" s="112" t="s">
        <v>436</v>
      </c>
      <c r="C108" s="36" t="s">
        <v>131</v>
      </c>
      <c r="D108" s="152" t="s">
        <v>547</v>
      </c>
      <c r="E108" s="698"/>
      <c r="F108" s="699"/>
    </row>
    <row r="109" spans="1:6" ht="27.4" thickBot="1">
      <c r="A109" s="121">
        <f t="shared" si="5"/>
        <v>12</v>
      </c>
      <c r="B109" s="112" t="s">
        <v>437</v>
      </c>
      <c r="C109" s="36" t="s">
        <v>131</v>
      </c>
      <c r="D109" s="152" t="s">
        <v>547</v>
      </c>
      <c r="E109" s="698"/>
      <c r="F109" s="699"/>
    </row>
    <row r="110" spans="1:6" ht="27.4" thickBot="1">
      <c r="A110" s="121">
        <f t="shared" si="5"/>
        <v>13</v>
      </c>
      <c r="B110" s="112" t="s">
        <v>226</v>
      </c>
      <c r="C110" s="36" t="s">
        <v>246</v>
      </c>
      <c r="D110" s="152" t="s">
        <v>547</v>
      </c>
      <c r="E110" s="698"/>
      <c r="F110" s="699"/>
    </row>
    <row r="111" spans="1:6" ht="27.4" thickBot="1">
      <c r="A111" s="121">
        <f t="shared" si="5"/>
        <v>14</v>
      </c>
      <c r="B111" s="112" t="s">
        <v>438</v>
      </c>
      <c r="C111" s="36" t="s">
        <v>246</v>
      </c>
      <c r="D111" s="152" t="s">
        <v>547</v>
      </c>
      <c r="E111" s="698"/>
      <c r="F111" s="699"/>
    </row>
    <row r="112" spans="1:6" ht="13.9" thickBot="1">
      <c r="A112" s="121">
        <f t="shared" si="5"/>
        <v>15</v>
      </c>
      <c r="B112" s="112" t="s">
        <v>228</v>
      </c>
      <c r="C112" s="36" t="s">
        <v>246</v>
      </c>
      <c r="D112" s="152" t="s">
        <v>547</v>
      </c>
      <c r="E112" s="698"/>
      <c r="F112" s="699"/>
    </row>
    <row r="113" spans="1:6" ht="13.9" thickBot="1">
      <c r="A113" s="121">
        <f t="shared" si="5"/>
        <v>16</v>
      </c>
      <c r="B113" s="112" t="s">
        <v>181</v>
      </c>
      <c r="C113" s="36" t="s">
        <v>246</v>
      </c>
      <c r="D113" s="152" t="s">
        <v>547</v>
      </c>
      <c r="E113" s="698"/>
      <c r="F113" s="699"/>
    </row>
    <row r="114" spans="1:6" ht="18.75" customHeight="1" thickBot="1">
      <c r="A114" s="121">
        <f t="shared" si="5"/>
        <v>17</v>
      </c>
      <c r="B114" s="112" t="s">
        <v>231</v>
      </c>
      <c r="C114" s="36" t="s">
        <v>246</v>
      </c>
      <c r="D114" s="152" t="s">
        <v>547</v>
      </c>
      <c r="E114" s="698"/>
      <c r="F114" s="699"/>
    </row>
    <row r="115" spans="1:6" ht="32.25" customHeight="1" thickBot="1">
      <c r="A115" s="483" t="s">
        <v>439</v>
      </c>
      <c r="B115" s="484"/>
      <c r="C115" s="22"/>
      <c r="D115" s="203"/>
      <c r="E115" s="477">
        <f>SUM(F91:F114)</f>
        <v>0</v>
      </c>
      <c r="F115" s="478"/>
    </row>
    <row r="116" spans="1:6" ht="15.75" thickTop="1" thickBot="1">
      <c r="A116" s="17" t="s">
        <v>249</v>
      </c>
      <c r="B116" s="499" t="s">
        <v>440</v>
      </c>
      <c r="C116" s="500"/>
      <c r="D116" s="500"/>
      <c r="E116" s="500"/>
      <c r="F116" s="501"/>
    </row>
    <row r="117" spans="1:6" ht="32.25" customHeight="1" thickTop="1" thickBot="1">
      <c r="A117" s="672" t="s">
        <v>441</v>
      </c>
      <c r="B117" s="673"/>
      <c r="C117" s="673"/>
      <c r="D117" s="673"/>
      <c r="E117" s="673"/>
      <c r="F117" s="674"/>
    </row>
    <row r="118" spans="1:6" ht="32.25" customHeight="1" thickTop="1" thickBot="1">
      <c r="A118" s="636" t="s">
        <v>194</v>
      </c>
      <c r="B118" s="637"/>
      <c r="C118" s="637"/>
      <c r="D118" s="637"/>
      <c r="E118" s="637"/>
      <c r="F118" s="638"/>
    </row>
    <row r="119" spans="1:6" ht="409.5" customHeight="1" thickTop="1" thickBot="1">
      <c r="A119" s="39">
        <v>1</v>
      </c>
      <c r="B119" s="122" t="s">
        <v>40</v>
      </c>
      <c r="C119" s="44" t="s">
        <v>131</v>
      </c>
      <c r="D119" s="55" t="s">
        <v>547</v>
      </c>
      <c r="E119" s="720"/>
      <c r="F119" s="721"/>
    </row>
    <row r="120" spans="1:6" ht="54.4" thickBot="1">
      <c r="A120" s="39">
        <f>A119+1</f>
        <v>2</v>
      </c>
      <c r="B120" s="42" t="s">
        <v>443</v>
      </c>
      <c r="C120" s="36" t="s">
        <v>131</v>
      </c>
      <c r="D120" s="55" t="str">
        <f>D119</f>
        <v>pauš.</v>
      </c>
      <c r="E120" s="764"/>
      <c r="F120" s="765"/>
    </row>
    <row r="121" spans="1:6" ht="60.75" customHeight="1" thickBot="1">
      <c r="A121" s="39">
        <v>3</v>
      </c>
      <c r="B121" s="42" t="s">
        <v>444</v>
      </c>
      <c r="C121" s="36" t="s">
        <v>131</v>
      </c>
      <c r="D121" s="55" t="str">
        <f>D119</f>
        <v>pauš.</v>
      </c>
      <c r="E121" s="764"/>
      <c r="F121" s="765"/>
    </row>
    <row r="122" spans="1:6" ht="81.400000000000006" thickBot="1">
      <c r="A122" s="39">
        <f t="shared" ref="A122:A134" si="6">A121+1</f>
        <v>4</v>
      </c>
      <c r="B122" s="42" t="s">
        <v>445</v>
      </c>
      <c r="C122" s="36" t="s">
        <v>131</v>
      </c>
      <c r="D122" s="55" t="str">
        <f>D119</f>
        <v>pauš.</v>
      </c>
      <c r="E122" s="764"/>
      <c r="F122" s="765"/>
    </row>
    <row r="123" spans="1:6" ht="27.4" thickBot="1">
      <c r="A123" s="39">
        <f t="shared" si="6"/>
        <v>5</v>
      </c>
      <c r="B123" s="50" t="s">
        <v>446</v>
      </c>
      <c r="C123" s="36" t="s">
        <v>131</v>
      </c>
      <c r="D123" s="55" t="str">
        <f>D119</f>
        <v>pauš.</v>
      </c>
      <c r="E123" s="764"/>
      <c r="F123" s="765"/>
    </row>
    <row r="124" spans="1:6" ht="40.5" customHeight="1" thickTop="1" thickBot="1">
      <c r="A124" s="636" t="s">
        <v>174</v>
      </c>
      <c r="B124" s="748"/>
      <c r="C124" s="748"/>
      <c r="D124" s="748"/>
      <c r="E124" s="748"/>
      <c r="F124" s="749"/>
    </row>
    <row r="125" spans="1:6" ht="50.25" customHeight="1" thickTop="1" thickBot="1">
      <c r="A125" s="39">
        <v>6</v>
      </c>
      <c r="B125" s="42" t="s">
        <v>455</v>
      </c>
      <c r="C125" s="44" t="s">
        <v>131</v>
      </c>
      <c r="D125" s="55" t="str">
        <f>D119</f>
        <v>pauš.</v>
      </c>
      <c r="E125" s="720"/>
      <c r="F125" s="721"/>
    </row>
    <row r="126" spans="1:6" ht="40.9" thickBot="1">
      <c r="A126" s="39">
        <f t="shared" si="6"/>
        <v>7</v>
      </c>
      <c r="B126" s="42" t="s">
        <v>456</v>
      </c>
      <c r="C126" s="44" t="s">
        <v>131</v>
      </c>
      <c r="D126" s="55" t="str">
        <f>D120</f>
        <v>pauš.</v>
      </c>
      <c r="E126" s="722"/>
      <c r="F126" s="723"/>
    </row>
    <row r="127" spans="1:6" ht="54.4" thickBot="1">
      <c r="A127" s="39">
        <f t="shared" si="6"/>
        <v>8</v>
      </c>
      <c r="B127" s="42" t="s">
        <v>457</v>
      </c>
      <c r="C127" s="44" t="s">
        <v>131</v>
      </c>
      <c r="D127" s="55" t="str">
        <f>D121</f>
        <v>pauš.</v>
      </c>
      <c r="E127" s="722"/>
      <c r="F127" s="723"/>
    </row>
    <row r="128" spans="1:6" ht="40.9" thickBot="1">
      <c r="A128" s="39">
        <f t="shared" si="6"/>
        <v>9</v>
      </c>
      <c r="B128" s="42" t="s">
        <v>458</v>
      </c>
      <c r="C128" s="44" t="s">
        <v>131</v>
      </c>
      <c r="D128" s="55" t="str">
        <f>D122</f>
        <v>pauš.</v>
      </c>
      <c r="E128" s="722"/>
      <c r="F128" s="723"/>
    </row>
    <row r="129" spans="1:6" ht="27.4" thickBot="1">
      <c r="A129" s="39">
        <f t="shared" si="6"/>
        <v>10</v>
      </c>
      <c r="B129" s="42" t="s">
        <v>459</v>
      </c>
      <c r="C129" s="44" t="s">
        <v>131</v>
      </c>
      <c r="D129" s="55" t="str">
        <f>D123</f>
        <v>pauš.</v>
      </c>
      <c r="E129" s="722"/>
      <c r="F129" s="723"/>
    </row>
    <row r="130" spans="1:6" ht="27.4" thickBot="1">
      <c r="A130" s="39">
        <v>11</v>
      </c>
      <c r="B130" s="42" t="s">
        <v>226</v>
      </c>
      <c r="C130" s="36" t="s">
        <v>246</v>
      </c>
      <c r="D130" s="55" t="s">
        <v>547</v>
      </c>
      <c r="E130" s="722"/>
      <c r="F130" s="723"/>
    </row>
    <row r="131" spans="1:6" ht="27.4" thickBot="1">
      <c r="A131" s="39">
        <f t="shared" si="6"/>
        <v>12</v>
      </c>
      <c r="B131" s="42" t="s">
        <v>227</v>
      </c>
      <c r="C131" s="36" t="s">
        <v>246</v>
      </c>
      <c r="D131" s="55" t="str">
        <f t="shared" ref="D131:D134" si="7">D125</f>
        <v>pauš.</v>
      </c>
      <c r="E131" s="722"/>
      <c r="F131" s="723"/>
    </row>
    <row r="132" spans="1:6" ht="13.9" thickBot="1">
      <c r="A132" s="39">
        <f t="shared" si="6"/>
        <v>13</v>
      </c>
      <c r="B132" s="42" t="s">
        <v>244</v>
      </c>
      <c r="C132" s="44" t="s">
        <v>246</v>
      </c>
      <c r="D132" s="55" t="str">
        <f t="shared" si="7"/>
        <v>pauš.</v>
      </c>
      <c r="E132" s="722"/>
      <c r="F132" s="723"/>
    </row>
    <row r="133" spans="1:6" ht="13.9" thickBot="1">
      <c r="A133" s="39">
        <f t="shared" si="6"/>
        <v>14</v>
      </c>
      <c r="B133" s="42" t="s">
        <v>181</v>
      </c>
      <c r="C133" s="36" t="s">
        <v>246</v>
      </c>
      <c r="D133" s="55" t="str">
        <f t="shared" si="7"/>
        <v>pauš.</v>
      </c>
      <c r="E133" s="722"/>
      <c r="F133" s="723"/>
    </row>
    <row r="134" spans="1:6" ht="22.5" customHeight="1" thickBot="1">
      <c r="A134" s="39">
        <f t="shared" si="6"/>
        <v>15</v>
      </c>
      <c r="B134" s="42" t="s">
        <v>231</v>
      </c>
      <c r="C134" s="36" t="s">
        <v>246</v>
      </c>
      <c r="D134" s="55" t="str">
        <f t="shared" si="7"/>
        <v>pauš.</v>
      </c>
      <c r="E134" s="722"/>
      <c r="F134" s="723"/>
    </row>
    <row r="135" spans="1:6" s="125" customFormat="1" ht="29.25" customHeight="1" thickBot="1">
      <c r="A135" s="709" t="s">
        <v>464</v>
      </c>
      <c r="B135" s="710"/>
      <c r="C135" s="123"/>
      <c r="D135" s="230"/>
      <c r="E135" s="766">
        <f>SUM(F117:F134)</f>
        <v>0</v>
      </c>
      <c r="F135" s="767"/>
    </row>
    <row r="136" spans="1:6" ht="13.9" thickTop="1"/>
    <row r="139" spans="1:6" ht="15">
      <c r="B139" s="58" t="s">
        <v>63</v>
      </c>
    </row>
    <row r="140" spans="1:6" ht="15">
      <c r="B140" s="58"/>
    </row>
    <row r="141" spans="1:6" ht="13.9">
      <c r="A141" s="60" t="s">
        <v>126</v>
      </c>
      <c r="B141" s="59" t="str">
        <f>B8</f>
        <v xml:space="preserve">ZAJEDNIČKA RAČUNARSKA MREŽA </v>
      </c>
      <c r="C141" s="61"/>
      <c r="D141" s="62"/>
      <c r="E141" s="63"/>
      <c r="F141" s="63">
        <f>E41</f>
        <v>0</v>
      </c>
    </row>
    <row r="142" spans="1:6" ht="13.9">
      <c r="A142" s="60" t="s">
        <v>127</v>
      </c>
      <c r="B142" s="59" t="str">
        <f>B42</f>
        <v>GLAVNE KABLOVSKE TRASE</v>
      </c>
      <c r="C142" s="61"/>
      <c r="D142" s="62"/>
      <c r="E142" s="63"/>
      <c r="F142" s="63">
        <f>E52</f>
        <v>0</v>
      </c>
    </row>
    <row r="143" spans="1:6" ht="13.9">
      <c r="A143" s="60" t="s">
        <v>128</v>
      </c>
      <c r="B143" s="59" t="str">
        <f>B53</f>
        <v>SATNI SISTEM</v>
      </c>
      <c r="C143" s="61"/>
      <c r="D143" s="62"/>
      <c r="E143" s="63"/>
      <c r="F143" s="63">
        <f>E73</f>
        <v>0</v>
      </c>
    </row>
    <row r="144" spans="1:6" ht="13.9">
      <c r="A144" s="60" t="s">
        <v>129</v>
      </c>
      <c r="B144" s="59" t="str">
        <f>B74</f>
        <v>VIZUELNO INFORMACIONI SISTEM</v>
      </c>
      <c r="C144" s="61"/>
      <c r="D144" s="62"/>
      <c r="E144" s="63"/>
      <c r="F144" s="63">
        <f>E87</f>
        <v>0</v>
      </c>
    </row>
    <row r="145" spans="1:6" ht="13.9">
      <c r="A145" s="60" t="s">
        <v>248</v>
      </c>
      <c r="B145" s="59" t="str">
        <f>B88</f>
        <v>SISTEM OZVUČENJA</v>
      </c>
      <c r="C145" s="61"/>
      <c r="D145" s="62"/>
      <c r="E145" s="63"/>
      <c r="F145" s="63">
        <f>E115</f>
        <v>0</v>
      </c>
    </row>
    <row r="146" spans="1:6" ht="13.9">
      <c r="A146" s="64" t="s">
        <v>249</v>
      </c>
      <c r="B146" s="65" t="str">
        <f>B116</f>
        <v>SISTEM VIDEO NADZORA</v>
      </c>
      <c r="C146" s="66"/>
      <c r="D146" s="67"/>
      <c r="E146" s="68"/>
      <c r="F146" s="68">
        <f>E135</f>
        <v>0</v>
      </c>
    </row>
    <row r="147" spans="1:6" ht="13.9">
      <c r="B147" s="59" t="s">
        <v>545</v>
      </c>
      <c r="F147" s="63">
        <f>SUM(F141:F146)</f>
        <v>0</v>
      </c>
    </row>
    <row r="151" spans="1:6" ht="15">
      <c r="D151" s="479"/>
      <c r="E151" s="479"/>
      <c r="F151" s="479"/>
    </row>
    <row r="152" spans="1:6" ht="15">
      <c r="D152" s="479"/>
      <c r="E152" s="479"/>
      <c r="F152" s="479"/>
    </row>
    <row r="153" spans="1:6" ht="15">
      <c r="D153" s="849"/>
      <c r="E153" s="840"/>
      <c r="F153" s="840"/>
    </row>
    <row r="154" spans="1:6" ht="15">
      <c r="D154" s="479"/>
      <c r="E154" s="479"/>
      <c r="F154" s="479"/>
    </row>
  </sheetData>
  <mergeCells count="166">
    <mergeCell ref="E109:F109"/>
    <mergeCell ref="E110:F110"/>
    <mergeCell ref="E111:F111"/>
    <mergeCell ref="E112:F112"/>
    <mergeCell ref="E113:F113"/>
    <mergeCell ref="E133:F133"/>
    <mergeCell ref="E134:F134"/>
    <mergeCell ref="E135:F135"/>
    <mergeCell ref="E128:F128"/>
    <mergeCell ref="E129:F129"/>
    <mergeCell ref="E130:F130"/>
    <mergeCell ref="E131:F131"/>
    <mergeCell ref="E132:F132"/>
    <mergeCell ref="E122:F122"/>
    <mergeCell ref="E123:F123"/>
    <mergeCell ref="E125:F125"/>
    <mergeCell ref="E126:F126"/>
    <mergeCell ref="E127:F127"/>
    <mergeCell ref="E84:F84"/>
    <mergeCell ref="E104:F104"/>
    <mergeCell ref="E105:F105"/>
    <mergeCell ref="E106:F106"/>
    <mergeCell ref="E107:F107"/>
    <mergeCell ref="E108:F108"/>
    <mergeCell ref="E102:F102"/>
    <mergeCell ref="E99:F99"/>
    <mergeCell ref="E98:F98"/>
    <mergeCell ref="E97:F97"/>
    <mergeCell ref="E22:F22"/>
    <mergeCell ref="E25:F25"/>
    <mergeCell ref="E26:F26"/>
    <mergeCell ref="E15:F15"/>
    <mergeCell ref="E16:F16"/>
    <mergeCell ref="E17:F17"/>
    <mergeCell ref="E18:F18"/>
    <mergeCell ref="E19:F19"/>
    <mergeCell ref="E49:F49"/>
    <mergeCell ref="E35:F35"/>
    <mergeCell ref="E36:F36"/>
    <mergeCell ref="E37:F37"/>
    <mergeCell ref="E38:F38"/>
    <mergeCell ref="E39:F39"/>
    <mergeCell ref="N15:N16"/>
    <mergeCell ref="L15:L16"/>
    <mergeCell ref="I15:I16"/>
    <mergeCell ref="B4:F4"/>
    <mergeCell ref="C6:C7"/>
    <mergeCell ref="D6:D7"/>
    <mergeCell ref="N6:N7"/>
    <mergeCell ref="B8:F8"/>
    <mergeCell ref="L6:L7"/>
    <mergeCell ref="M6:M7"/>
    <mergeCell ref="G15:G16"/>
    <mergeCell ref="M15:M16"/>
    <mergeCell ref="K15:K16"/>
    <mergeCell ref="K6:K7"/>
    <mergeCell ref="A10:A21"/>
    <mergeCell ref="A9:F9"/>
    <mergeCell ref="A6:A7"/>
    <mergeCell ref="J15:J16"/>
    <mergeCell ref="H15:H16"/>
    <mergeCell ref="G6:G7"/>
    <mergeCell ref="H6:H7"/>
    <mergeCell ref="I6:I7"/>
    <mergeCell ref="J6:J7"/>
    <mergeCell ref="B6:B7"/>
    <mergeCell ref="E6:F7"/>
    <mergeCell ref="E10:F10"/>
    <mergeCell ref="E11:F11"/>
    <mergeCell ref="E12:F12"/>
    <mergeCell ref="E13:F13"/>
    <mergeCell ref="E14:F14"/>
    <mergeCell ref="E20:F20"/>
    <mergeCell ref="E21:F21"/>
    <mergeCell ref="I52:J52"/>
    <mergeCell ref="A89:F89"/>
    <mergeCell ref="A62:F62"/>
    <mergeCell ref="A73:B73"/>
    <mergeCell ref="A60:A61"/>
    <mergeCell ref="A54:F54"/>
    <mergeCell ref="A55:F55"/>
    <mergeCell ref="B88:F88"/>
    <mergeCell ref="E57:F57"/>
    <mergeCell ref="E58:F58"/>
    <mergeCell ref="E59:F59"/>
    <mergeCell ref="E60:F60"/>
    <mergeCell ref="E61:F61"/>
    <mergeCell ref="E63:F63"/>
    <mergeCell ref="E64:F64"/>
    <mergeCell ref="E65:F65"/>
    <mergeCell ref="E52:F52"/>
    <mergeCell ref="E56:F56"/>
    <mergeCell ref="E71:F71"/>
    <mergeCell ref="E72:F72"/>
    <mergeCell ref="E73:F73"/>
    <mergeCell ref="E77:F77"/>
    <mergeCell ref="E78:F78"/>
    <mergeCell ref="E66:F66"/>
    <mergeCell ref="A79:F79"/>
    <mergeCell ref="A87:B87"/>
    <mergeCell ref="A76:F76"/>
    <mergeCell ref="A75:F75"/>
    <mergeCell ref="B42:F42"/>
    <mergeCell ref="A48:F48"/>
    <mergeCell ref="E41:F41"/>
    <mergeCell ref="E44:F44"/>
    <mergeCell ref="E45:F45"/>
    <mergeCell ref="E46:F46"/>
    <mergeCell ref="E47:F47"/>
    <mergeCell ref="E50:F50"/>
    <mergeCell ref="E51:F51"/>
    <mergeCell ref="E67:F67"/>
    <mergeCell ref="E68:F68"/>
    <mergeCell ref="E69:F69"/>
    <mergeCell ref="E70:F70"/>
    <mergeCell ref="E85:F85"/>
    <mergeCell ref="E86:F86"/>
    <mergeCell ref="E87:F87"/>
    <mergeCell ref="E80:F80"/>
    <mergeCell ref="E81:F81"/>
    <mergeCell ref="E82:F82"/>
    <mergeCell ref="E83:F83"/>
    <mergeCell ref="D154:F154"/>
    <mergeCell ref="D151:F151"/>
    <mergeCell ref="D152:F152"/>
    <mergeCell ref="A90:F90"/>
    <mergeCell ref="C92:C96"/>
    <mergeCell ref="A124:F124"/>
    <mergeCell ref="A135:B135"/>
    <mergeCell ref="A118:F118"/>
    <mergeCell ref="A117:F117"/>
    <mergeCell ref="B116:F116"/>
    <mergeCell ref="A115:B115"/>
    <mergeCell ref="D92:D96"/>
    <mergeCell ref="A103:F103"/>
    <mergeCell ref="A92:A96"/>
    <mergeCell ref="A100:A102"/>
    <mergeCell ref="E91:F91"/>
    <mergeCell ref="E92:F96"/>
    <mergeCell ref="E100:F100"/>
    <mergeCell ref="E101:F101"/>
    <mergeCell ref="E114:F114"/>
    <mergeCell ref="E115:F115"/>
    <mergeCell ref="E119:F119"/>
    <mergeCell ref="E120:F120"/>
    <mergeCell ref="E121:F121"/>
    <mergeCell ref="A40:B40"/>
    <mergeCell ref="B74:F74"/>
    <mergeCell ref="C23:F23"/>
    <mergeCell ref="A24:F24"/>
    <mergeCell ref="A27:B27"/>
    <mergeCell ref="C27:F27"/>
    <mergeCell ref="A23:B23"/>
    <mergeCell ref="A31:B31"/>
    <mergeCell ref="C31:F31"/>
    <mergeCell ref="A32:F32"/>
    <mergeCell ref="A28:F28"/>
    <mergeCell ref="C40:F40"/>
    <mergeCell ref="E29:F29"/>
    <mergeCell ref="E30:F30"/>
    <mergeCell ref="E33:F33"/>
    <mergeCell ref="E34:F34"/>
    <mergeCell ref="A43:F43"/>
    <mergeCell ref="A41:B41"/>
    <mergeCell ref="A52:B52"/>
    <mergeCell ref="B53:F53"/>
  </mergeCells>
  <phoneticPr fontId="26" type="noConversion"/>
  <pageMargins left="0.7" right="0.7" top="0.75" bottom="0.75" header="0.3" footer="0.3"/>
  <pageSetup paperSize="9" orientation="portrait" r:id="rId1"/>
  <rowBreaks count="1" manualBreakCount="1">
    <brk id="73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357"/>
  <sheetViews>
    <sheetView zoomScaleNormal="100" workbookViewId="0"/>
  </sheetViews>
  <sheetFormatPr defaultColWidth="7.6640625" defaultRowHeight="13.5"/>
  <cols>
    <col min="1" max="1" width="7.53125" style="8" customWidth="1"/>
    <col min="2" max="2" width="34.6640625" style="4" customWidth="1"/>
    <col min="3" max="3" width="7.86328125" style="5" customWidth="1"/>
    <col min="4" max="4" width="9.1328125" style="313" customWidth="1"/>
    <col min="5" max="5" width="13.33203125" style="7" customWidth="1"/>
    <col min="6" max="6" width="14.6640625" style="7" customWidth="1"/>
    <col min="7" max="254" width="9.1328125" style="1" customWidth="1"/>
    <col min="255" max="16384" width="7.6640625" style="1"/>
  </cols>
  <sheetData>
    <row r="1" spans="1:14" ht="14.25">
      <c r="A1" s="11"/>
      <c r="B1" s="11"/>
      <c r="C1" s="11"/>
      <c r="D1" s="357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4.25">
      <c r="A2" s="11"/>
      <c r="B2" s="12"/>
      <c r="C2" s="11"/>
      <c r="D2" s="357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ht="14.65" thickBot="1">
      <c r="A3" s="11"/>
      <c r="B3" s="13"/>
      <c r="C3" s="11"/>
      <c r="D3" s="357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ht="24" customHeight="1" thickBot="1">
      <c r="A4" s="69" t="s">
        <v>271</v>
      </c>
      <c r="B4" s="462" t="s">
        <v>122</v>
      </c>
      <c r="C4" s="463"/>
      <c r="D4" s="463"/>
      <c r="E4" s="463"/>
      <c r="F4" s="464"/>
      <c r="G4" s="11"/>
      <c r="H4" s="11"/>
      <c r="I4" s="11"/>
      <c r="J4" s="11"/>
      <c r="K4" s="11"/>
      <c r="L4" s="11"/>
      <c r="M4" s="11"/>
      <c r="N4" s="11"/>
    </row>
    <row r="5" spans="1:14" ht="14.65" thickBot="1">
      <c r="A5" s="11"/>
      <c r="B5" s="13"/>
      <c r="C5" s="11"/>
      <c r="D5" s="357"/>
      <c r="E5" s="11"/>
      <c r="F5" s="11"/>
      <c r="G5" s="11"/>
      <c r="H5" s="11"/>
      <c r="I5" s="11"/>
      <c r="J5" s="11"/>
      <c r="K5" s="11"/>
      <c r="L5" s="11"/>
      <c r="M5" s="11"/>
      <c r="N5" s="11"/>
    </row>
    <row r="6" spans="1:14" s="9" customFormat="1" ht="16.5" customHeight="1">
      <c r="A6" s="460" t="s">
        <v>450</v>
      </c>
      <c r="B6" s="460" t="s">
        <v>130</v>
      </c>
      <c r="C6" s="460" t="s">
        <v>132</v>
      </c>
      <c r="D6" s="656" t="s">
        <v>548</v>
      </c>
      <c r="E6" s="449" t="s">
        <v>546</v>
      </c>
      <c r="F6" s="450"/>
      <c r="G6" s="468"/>
      <c r="H6" s="469"/>
      <c r="I6" s="469"/>
      <c r="J6" s="469"/>
      <c r="K6" s="469"/>
      <c r="L6" s="469"/>
      <c r="M6" s="469"/>
      <c r="N6" s="469"/>
    </row>
    <row r="7" spans="1:14" s="2" customFormat="1" ht="48" customHeight="1" thickBot="1">
      <c r="A7" s="461"/>
      <c r="B7" s="461"/>
      <c r="C7" s="461"/>
      <c r="D7" s="657"/>
      <c r="E7" s="451"/>
      <c r="F7" s="452"/>
      <c r="G7" s="468"/>
      <c r="H7" s="469"/>
      <c r="I7" s="469"/>
      <c r="J7" s="469"/>
      <c r="K7" s="469"/>
      <c r="L7" s="469"/>
      <c r="M7" s="469"/>
      <c r="N7" s="469"/>
    </row>
    <row r="8" spans="1:14" s="2" customFormat="1" ht="29.25" customHeight="1" thickTop="1" thickBot="1">
      <c r="A8" s="15" t="s">
        <v>126</v>
      </c>
      <c r="B8" s="470" t="s">
        <v>134</v>
      </c>
      <c r="C8" s="471"/>
      <c r="D8" s="471"/>
      <c r="E8" s="471"/>
      <c r="F8" s="472"/>
      <c r="G8" s="14"/>
      <c r="H8" s="14"/>
      <c r="I8" s="14"/>
      <c r="J8" s="14"/>
      <c r="K8" s="14"/>
      <c r="L8" s="14"/>
      <c r="M8" s="14"/>
      <c r="N8" s="14"/>
    </row>
    <row r="9" spans="1:14" s="2" customFormat="1" ht="29.25" customHeight="1" thickTop="1" thickBot="1">
      <c r="A9" s="641" t="s">
        <v>155</v>
      </c>
      <c r="B9" s="642"/>
      <c r="C9" s="642"/>
      <c r="D9" s="642"/>
      <c r="E9" s="642"/>
      <c r="F9" s="643"/>
      <c r="G9" s="14"/>
      <c r="H9" s="14"/>
      <c r="I9" s="14"/>
      <c r="J9" s="14"/>
      <c r="K9" s="14"/>
      <c r="L9" s="14"/>
      <c r="M9" s="14"/>
      <c r="N9" s="14"/>
    </row>
    <row r="10" spans="1:14" s="2" customFormat="1" ht="186.75" customHeight="1" thickTop="1">
      <c r="A10" s="658">
        <v>1</v>
      </c>
      <c r="B10" s="92" t="s">
        <v>135</v>
      </c>
      <c r="C10" s="85" t="s">
        <v>131</v>
      </c>
      <c r="D10" s="396" t="s">
        <v>547</v>
      </c>
      <c r="E10" s="663"/>
      <c r="F10" s="664"/>
      <c r="G10" s="14"/>
      <c r="H10" s="14"/>
      <c r="I10" s="14"/>
      <c r="J10" s="14"/>
      <c r="K10" s="14"/>
      <c r="L10" s="14"/>
      <c r="M10" s="14"/>
      <c r="N10" s="14"/>
    </row>
    <row r="11" spans="1:14" s="2" customFormat="1" ht="71.25" customHeight="1">
      <c r="A11" s="659"/>
      <c r="B11" s="89" t="s">
        <v>136</v>
      </c>
      <c r="C11" s="88" t="s">
        <v>131</v>
      </c>
      <c r="D11" s="397" t="s">
        <v>547</v>
      </c>
      <c r="E11" s="665"/>
      <c r="F11" s="666"/>
      <c r="G11" s="14"/>
      <c r="H11" s="14"/>
      <c r="I11" s="14"/>
      <c r="J11" s="14"/>
      <c r="K11" s="14"/>
      <c r="L11" s="14"/>
      <c r="M11" s="14"/>
      <c r="N11" s="14"/>
    </row>
    <row r="12" spans="1:14" s="2" customFormat="1" ht="39" customHeight="1">
      <c r="A12" s="659"/>
      <c r="B12" s="87" t="s">
        <v>137</v>
      </c>
      <c r="C12" s="88" t="s">
        <v>131</v>
      </c>
      <c r="D12" s="397" t="s">
        <v>547</v>
      </c>
      <c r="E12" s="665"/>
      <c r="F12" s="666"/>
      <c r="G12" s="14"/>
      <c r="H12" s="14"/>
      <c r="I12" s="14"/>
      <c r="J12" s="14"/>
      <c r="K12" s="14"/>
      <c r="L12" s="14"/>
      <c r="M12" s="14"/>
      <c r="N12" s="14"/>
    </row>
    <row r="13" spans="1:14" s="2" customFormat="1" ht="42" customHeight="1">
      <c r="A13" s="659"/>
      <c r="B13" s="87" t="s">
        <v>138</v>
      </c>
      <c r="C13" s="88" t="s">
        <v>131</v>
      </c>
      <c r="D13" s="397" t="s">
        <v>547</v>
      </c>
      <c r="E13" s="665"/>
      <c r="F13" s="666"/>
      <c r="G13" s="14"/>
      <c r="H13" s="14"/>
      <c r="I13" s="14"/>
      <c r="J13" s="14"/>
      <c r="K13" s="14"/>
      <c r="L13" s="14"/>
      <c r="M13" s="14"/>
      <c r="N13" s="14"/>
    </row>
    <row r="14" spans="1:14" s="2" customFormat="1" ht="54.75" customHeight="1">
      <c r="A14" s="659"/>
      <c r="B14" s="87" t="s">
        <v>139</v>
      </c>
      <c r="C14" s="88" t="s">
        <v>131</v>
      </c>
      <c r="D14" s="397" t="s">
        <v>547</v>
      </c>
      <c r="E14" s="665"/>
      <c r="F14" s="666"/>
      <c r="G14" s="14"/>
      <c r="H14" s="14"/>
      <c r="I14" s="14"/>
      <c r="J14" s="14"/>
      <c r="K14" s="14"/>
      <c r="L14" s="14"/>
      <c r="M14" s="14"/>
      <c r="N14" s="14"/>
    </row>
    <row r="15" spans="1:14" s="2" customFormat="1" ht="69" customHeight="1">
      <c r="A15" s="659"/>
      <c r="B15" s="87" t="s">
        <v>140</v>
      </c>
      <c r="C15" s="88" t="s">
        <v>131</v>
      </c>
      <c r="D15" s="397" t="s">
        <v>547</v>
      </c>
      <c r="E15" s="665"/>
      <c r="F15" s="666"/>
      <c r="G15" s="14"/>
      <c r="H15" s="14"/>
      <c r="I15" s="14"/>
      <c r="J15" s="14"/>
      <c r="K15" s="14"/>
      <c r="L15" s="14"/>
      <c r="M15" s="14"/>
      <c r="N15" s="14"/>
    </row>
    <row r="16" spans="1:14" s="2" customFormat="1" ht="54.75" customHeight="1">
      <c r="A16" s="659"/>
      <c r="B16" s="87" t="s">
        <v>141</v>
      </c>
      <c r="C16" s="88" t="s">
        <v>131</v>
      </c>
      <c r="D16" s="397" t="s">
        <v>547</v>
      </c>
      <c r="E16" s="665"/>
      <c r="F16" s="666"/>
      <c r="G16" s="14"/>
      <c r="H16" s="14"/>
      <c r="I16" s="14"/>
      <c r="J16" s="14"/>
      <c r="K16" s="14"/>
      <c r="L16" s="14"/>
      <c r="M16" s="14"/>
      <c r="N16" s="14"/>
    </row>
    <row r="17" spans="1:14" s="2" customFormat="1" ht="60.75" customHeight="1">
      <c r="A17" s="659"/>
      <c r="B17" s="87" t="s">
        <v>142</v>
      </c>
      <c r="C17" s="88" t="s">
        <v>151</v>
      </c>
      <c r="D17" s="397" t="s">
        <v>547</v>
      </c>
      <c r="E17" s="665"/>
      <c r="F17" s="666"/>
      <c r="G17" s="14"/>
      <c r="H17" s="14"/>
      <c r="I17" s="14"/>
      <c r="J17" s="14"/>
      <c r="K17" s="14"/>
      <c r="L17" s="14"/>
      <c r="M17" s="14"/>
      <c r="N17" s="14"/>
    </row>
    <row r="18" spans="1:14" s="2" customFormat="1" ht="46.5" customHeight="1">
      <c r="A18" s="659"/>
      <c r="B18" s="87" t="s">
        <v>143</v>
      </c>
      <c r="C18" s="88" t="s">
        <v>131</v>
      </c>
      <c r="D18" s="397" t="s">
        <v>547</v>
      </c>
      <c r="E18" s="665"/>
      <c r="F18" s="666"/>
      <c r="G18" s="14"/>
      <c r="H18" s="14"/>
      <c r="I18" s="14"/>
      <c r="J18" s="14"/>
      <c r="K18" s="14"/>
      <c r="L18" s="14"/>
      <c r="M18" s="14"/>
      <c r="N18" s="14"/>
    </row>
    <row r="19" spans="1:14" s="2" customFormat="1" ht="58.5" customHeight="1">
      <c r="A19" s="659"/>
      <c r="B19" s="87" t="s">
        <v>144</v>
      </c>
      <c r="C19" s="88" t="s">
        <v>131</v>
      </c>
      <c r="D19" s="397" t="s">
        <v>547</v>
      </c>
      <c r="E19" s="665"/>
      <c r="F19" s="666"/>
      <c r="G19" s="14"/>
      <c r="H19" s="14"/>
      <c r="I19" s="14"/>
      <c r="J19" s="14"/>
      <c r="K19" s="14"/>
      <c r="L19" s="14"/>
      <c r="M19" s="14"/>
      <c r="N19" s="14"/>
    </row>
    <row r="20" spans="1:14" s="2" customFormat="1" ht="46.5" customHeight="1">
      <c r="A20" s="659"/>
      <c r="B20" s="89" t="s">
        <v>145</v>
      </c>
      <c r="C20" s="88" t="s">
        <v>131</v>
      </c>
      <c r="D20" s="397" t="s">
        <v>547</v>
      </c>
      <c r="E20" s="665"/>
      <c r="F20" s="666"/>
      <c r="G20" s="14"/>
      <c r="H20" s="14"/>
      <c r="I20" s="14"/>
      <c r="J20" s="14"/>
      <c r="K20" s="14"/>
      <c r="L20" s="14"/>
      <c r="M20" s="14"/>
      <c r="N20" s="14"/>
    </row>
    <row r="21" spans="1:14" s="2" customFormat="1" ht="46.5" customHeight="1">
      <c r="A21" s="659"/>
      <c r="B21" s="87" t="s">
        <v>146</v>
      </c>
      <c r="C21" s="88" t="s">
        <v>131</v>
      </c>
      <c r="D21" s="397" t="s">
        <v>547</v>
      </c>
      <c r="E21" s="665"/>
      <c r="F21" s="666"/>
      <c r="G21" s="14"/>
      <c r="H21" s="14"/>
      <c r="I21" s="14"/>
      <c r="J21" s="14"/>
      <c r="K21" s="14"/>
      <c r="L21" s="14"/>
      <c r="M21" s="14"/>
      <c r="N21" s="14"/>
    </row>
    <row r="22" spans="1:14" s="2" customFormat="1" ht="47.25" customHeight="1">
      <c r="A22" s="659"/>
      <c r="B22" s="87" t="s">
        <v>147</v>
      </c>
      <c r="C22" s="88" t="s">
        <v>131</v>
      </c>
      <c r="D22" s="397" t="s">
        <v>547</v>
      </c>
      <c r="E22" s="665"/>
      <c r="F22" s="666"/>
      <c r="G22" s="14"/>
      <c r="H22" s="14"/>
      <c r="I22" s="14"/>
      <c r="J22" s="14"/>
      <c r="K22" s="14"/>
      <c r="L22" s="14"/>
      <c r="M22" s="14"/>
      <c r="N22" s="14"/>
    </row>
    <row r="23" spans="1:14" s="2" customFormat="1" ht="77.25" customHeight="1">
      <c r="A23" s="659"/>
      <c r="B23" s="87" t="s">
        <v>513</v>
      </c>
      <c r="C23" s="88" t="s">
        <v>131</v>
      </c>
      <c r="D23" s="397" t="s">
        <v>547</v>
      </c>
      <c r="E23" s="665"/>
      <c r="F23" s="666"/>
      <c r="G23" s="155"/>
      <c r="H23" s="155"/>
      <c r="I23" s="155"/>
      <c r="J23" s="155"/>
      <c r="K23" s="155"/>
      <c r="L23" s="155"/>
      <c r="M23" s="155"/>
      <c r="N23" s="155"/>
    </row>
    <row r="24" spans="1:14" s="2" customFormat="1" ht="51" customHeight="1">
      <c r="A24" s="659"/>
      <c r="B24" s="87" t="s">
        <v>514</v>
      </c>
      <c r="C24" s="88" t="s">
        <v>131</v>
      </c>
      <c r="D24" s="397" t="s">
        <v>547</v>
      </c>
      <c r="E24" s="665"/>
      <c r="F24" s="666"/>
      <c r="G24" s="155"/>
      <c r="H24" s="155"/>
      <c r="I24" s="155"/>
      <c r="J24" s="155"/>
      <c r="K24" s="155"/>
      <c r="L24" s="155"/>
      <c r="M24" s="155"/>
      <c r="N24" s="155"/>
    </row>
    <row r="25" spans="1:14" s="2" customFormat="1" ht="42.75" customHeight="1">
      <c r="A25" s="659"/>
      <c r="B25" s="87" t="s">
        <v>515</v>
      </c>
      <c r="C25" s="88" t="s">
        <v>131</v>
      </c>
      <c r="D25" s="397" t="s">
        <v>547</v>
      </c>
      <c r="E25" s="665"/>
      <c r="F25" s="666"/>
      <c r="G25" s="155"/>
      <c r="H25" s="155"/>
      <c r="I25" s="155"/>
      <c r="J25" s="155"/>
      <c r="K25" s="155"/>
      <c r="L25" s="155"/>
      <c r="M25" s="155"/>
      <c r="N25" s="155"/>
    </row>
    <row r="26" spans="1:14" s="2" customFormat="1" ht="73.5" customHeight="1">
      <c r="A26" s="659"/>
      <c r="B26" s="87" t="s">
        <v>512</v>
      </c>
      <c r="C26" s="88" t="s">
        <v>131</v>
      </c>
      <c r="D26" s="397" t="s">
        <v>547</v>
      </c>
      <c r="E26" s="665"/>
      <c r="F26" s="666"/>
      <c r="G26" s="155"/>
      <c r="H26" s="155"/>
      <c r="I26" s="155"/>
      <c r="J26" s="155"/>
      <c r="K26" s="155"/>
      <c r="L26" s="155"/>
      <c r="M26" s="155"/>
      <c r="N26" s="155"/>
    </row>
    <row r="27" spans="1:14" s="2" customFormat="1" ht="63.75" customHeight="1">
      <c r="A27" s="659"/>
      <c r="B27" s="87" t="s">
        <v>148</v>
      </c>
      <c r="C27" s="88" t="s">
        <v>131</v>
      </c>
      <c r="D27" s="397" t="s">
        <v>547</v>
      </c>
      <c r="E27" s="665"/>
      <c r="F27" s="666"/>
      <c r="G27" s="14"/>
      <c r="H27" s="14"/>
      <c r="I27" s="14"/>
      <c r="J27" s="14"/>
      <c r="K27" s="14"/>
      <c r="L27" s="14"/>
      <c r="M27" s="14"/>
      <c r="N27" s="14"/>
    </row>
    <row r="28" spans="1:14" s="2" customFormat="1" ht="79.5" customHeight="1" thickBot="1">
      <c r="A28" s="660"/>
      <c r="B28" s="52" t="s">
        <v>149</v>
      </c>
      <c r="C28" s="16" t="s">
        <v>131</v>
      </c>
      <c r="D28" s="397" t="s">
        <v>547</v>
      </c>
      <c r="E28" s="665"/>
      <c r="F28" s="666"/>
      <c r="G28" s="14"/>
      <c r="H28" s="14"/>
      <c r="I28" s="14"/>
      <c r="J28" s="14"/>
      <c r="K28" s="14"/>
      <c r="L28" s="14"/>
      <c r="M28" s="14"/>
      <c r="N28" s="14"/>
    </row>
    <row r="29" spans="1:14" s="2" customFormat="1" ht="95.25" customHeight="1">
      <c r="A29" s="669">
        <v>2</v>
      </c>
      <c r="B29" s="91" t="s">
        <v>150</v>
      </c>
      <c r="C29" s="90" t="s">
        <v>131</v>
      </c>
      <c r="D29" s="398" t="s">
        <v>547</v>
      </c>
      <c r="E29" s="667"/>
      <c r="F29" s="668"/>
      <c r="G29" s="14"/>
      <c r="H29" s="14"/>
      <c r="I29" s="14"/>
      <c r="J29" s="14"/>
      <c r="K29" s="14"/>
      <c r="L29" s="14"/>
      <c r="M29" s="14"/>
      <c r="N29" s="14"/>
    </row>
    <row r="30" spans="1:14" s="2" customFormat="1" ht="54.75" customHeight="1">
      <c r="A30" s="659"/>
      <c r="B30" s="87" t="s">
        <v>152</v>
      </c>
      <c r="C30" s="88" t="s">
        <v>131</v>
      </c>
      <c r="D30" s="399" t="s">
        <v>547</v>
      </c>
      <c r="E30" s="665"/>
      <c r="F30" s="666"/>
      <c r="G30" s="14"/>
      <c r="H30" s="14"/>
      <c r="I30" s="14"/>
      <c r="J30" s="14"/>
      <c r="K30" s="14"/>
      <c r="L30" s="14"/>
      <c r="M30" s="14"/>
      <c r="N30" s="14"/>
    </row>
    <row r="31" spans="1:14" s="2" customFormat="1" ht="54.75" customHeight="1" thickBot="1">
      <c r="A31" s="660"/>
      <c r="B31" s="52" t="s">
        <v>153</v>
      </c>
      <c r="C31" s="16" t="s">
        <v>131</v>
      </c>
      <c r="D31" s="400" t="s">
        <v>547</v>
      </c>
      <c r="E31" s="654"/>
      <c r="F31" s="655"/>
      <c r="G31" s="14"/>
      <c r="H31" s="14"/>
      <c r="I31" s="14"/>
      <c r="J31" s="14"/>
      <c r="K31" s="14"/>
      <c r="L31" s="14"/>
      <c r="M31" s="14"/>
      <c r="N31" s="14"/>
    </row>
    <row r="32" spans="1:14" s="2" customFormat="1" ht="108.75" customHeight="1">
      <c r="A32" s="800">
        <v>3</v>
      </c>
      <c r="B32" s="87" t="s">
        <v>41</v>
      </c>
      <c r="C32" s="88" t="s">
        <v>131</v>
      </c>
      <c r="D32" s="399" t="s">
        <v>547</v>
      </c>
      <c r="E32" s="667"/>
      <c r="F32" s="668"/>
      <c r="G32" s="14"/>
      <c r="H32" s="14"/>
      <c r="I32" s="14"/>
      <c r="J32" s="14"/>
      <c r="K32" s="14"/>
      <c r="L32" s="14"/>
      <c r="M32" s="14"/>
      <c r="N32" s="14"/>
    </row>
    <row r="33" spans="1:14" s="2" customFormat="1" ht="54.75" customHeight="1">
      <c r="A33" s="800"/>
      <c r="B33" s="87" t="s">
        <v>152</v>
      </c>
      <c r="C33" s="88" t="s">
        <v>131</v>
      </c>
      <c r="D33" s="399" t="s">
        <v>547</v>
      </c>
      <c r="E33" s="665"/>
      <c r="F33" s="666"/>
      <c r="G33" s="14"/>
      <c r="H33" s="14"/>
      <c r="I33" s="14"/>
      <c r="J33" s="14"/>
      <c r="K33" s="14"/>
      <c r="L33" s="14"/>
      <c r="M33" s="14"/>
      <c r="N33" s="14"/>
    </row>
    <row r="34" spans="1:14" s="2" customFormat="1" ht="54.75" customHeight="1" thickBot="1">
      <c r="A34" s="644"/>
      <c r="B34" s="52" t="s">
        <v>153</v>
      </c>
      <c r="C34" s="16" t="s">
        <v>131</v>
      </c>
      <c r="D34" s="400" t="s">
        <v>547</v>
      </c>
      <c r="E34" s="654"/>
      <c r="F34" s="655"/>
      <c r="G34" s="14"/>
      <c r="H34" s="14"/>
      <c r="I34" s="14"/>
      <c r="J34" s="14"/>
      <c r="K34" s="14"/>
      <c r="L34" s="14"/>
      <c r="M34" s="14"/>
      <c r="N34" s="14"/>
    </row>
    <row r="35" spans="1:14" s="2" customFormat="1" ht="90.75" customHeight="1" thickBot="1">
      <c r="A35" s="93">
        <v>4</v>
      </c>
      <c r="B35" s="42" t="s">
        <v>157</v>
      </c>
      <c r="C35" s="94" t="s">
        <v>131</v>
      </c>
      <c r="D35" s="401" t="s">
        <v>547</v>
      </c>
      <c r="E35" s="698"/>
      <c r="F35" s="699"/>
      <c r="G35" s="14"/>
      <c r="H35" s="14"/>
      <c r="I35" s="14"/>
      <c r="J35" s="14"/>
      <c r="K35" s="14"/>
      <c r="L35" s="14"/>
      <c r="M35" s="14"/>
      <c r="N35" s="14"/>
    </row>
    <row r="36" spans="1:14" s="2" customFormat="1" ht="61.5" customHeight="1" thickBot="1">
      <c r="A36" s="93">
        <v>5</v>
      </c>
      <c r="B36" s="42" t="s">
        <v>158</v>
      </c>
      <c r="C36" s="94" t="s">
        <v>131</v>
      </c>
      <c r="D36" s="401" t="s">
        <v>547</v>
      </c>
      <c r="E36" s="698"/>
      <c r="F36" s="699"/>
      <c r="G36" s="14"/>
      <c r="H36" s="14"/>
      <c r="I36" s="14"/>
      <c r="J36" s="14"/>
      <c r="K36" s="14"/>
      <c r="L36" s="14"/>
      <c r="M36" s="14"/>
      <c r="N36" s="14"/>
    </row>
    <row r="37" spans="1:14" s="2" customFormat="1" ht="44.25" customHeight="1" thickBot="1">
      <c r="A37" s="634" t="s">
        <v>156</v>
      </c>
      <c r="B37" s="635"/>
      <c r="C37" s="650">
        <f>SUM(F10:F36)</f>
        <v>0</v>
      </c>
      <c r="D37" s="651"/>
      <c r="E37" s="651"/>
      <c r="F37" s="652"/>
      <c r="G37" s="14"/>
      <c r="H37" s="14"/>
      <c r="I37" s="14"/>
      <c r="J37" s="14"/>
      <c r="K37" s="14"/>
      <c r="L37" s="14"/>
      <c r="M37" s="14"/>
      <c r="N37" s="14"/>
    </row>
    <row r="38" spans="1:14" s="2" customFormat="1" ht="27.75" customHeight="1" thickTop="1" thickBot="1">
      <c r="A38" s="646" t="s">
        <v>159</v>
      </c>
      <c r="B38" s="647"/>
      <c r="C38" s="648"/>
      <c r="D38" s="648"/>
      <c r="E38" s="648"/>
      <c r="F38" s="649"/>
      <c r="G38" s="14"/>
      <c r="H38" s="14"/>
      <c r="I38" s="14"/>
      <c r="J38" s="14"/>
      <c r="K38" s="14"/>
      <c r="L38" s="14"/>
      <c r="M38" s="14"/>
      <c r="N38" s="14"/>
    </row>
    <row r="39" spans="1:14" s="2" customFormat="1" ht="179.25" customHeight="1" thickTop="1">
      <c r="A39" s="658">
        <v>5</v>
      </c>
      <c r="B39" s="92" t="s">
        <v>160</v>
      </c>
      <c r="C39" s="85" t="s">
        <v>131</v>
      </c>
      <c r="D39" s="396" t="s">
        <v>547</v>
      </c>
      <c r="E39" s="663"/>
      <c r="F39" s="664"/>
      <c r="G39" s="14"/>
      <c r="H39" s="14"/>
      <c r="I39" s="14"/>
      <c r="J39" s="14"/>
      <c r="K39" s="14"/>
      <c r="L39" s="14"/>
      <c r="M39" s="14"/>
      <c r="N39" s="14"/>
    </row>
    <row r="40" spans="1:14" s="2" customFormat="1" ht="76.5" customHeight="1">
      <c r="A40" s="659"/>
      <c r="B40" s="30" t="s">
        <v>161</v>
      </c>
      <c r="C40" s="99" t="s">
        <v>131</v>
      </c>
      <c r="D40" s="397" t="s">
        <v>547</v>
      </c>
      <c r="E40" s="665"/>
      <c r="F40" s="666"/>
      <c r="G40" s="28"/>
      <c r="H40" s="14"/>
      <c r="I40" s="14"/>
      <c r="J40" s="14"/>
      <c r="K40" s="14"/>
      <c r="L40" s="14"/>
      <c r="M40" s="14"/>
      <c r="N40" s="14"/>
    </row>
    <row r="41" spans="1:14" s="2" customFormat="1" ht="42" customHeight="1">
      <c r="A41" s="659"/>
      <c r="B41" s="95" t="s">
        <v>162</v>
      </c>
      <c r="C41" s="99" t="s">
        <v>131</v>
      </c>
      <c r="D41" s="397" t="s">
        <v>547</v>
      </c>
      <c r="E41" s="665"/>
      <c r="F41" s="666"/>
      <c r="G41" s="28"/>
      <c r="H41" s="14"/>
      <c r="I41" s="14"/>
      <c r="J41" s="14"/>
      <c r="K41" s="14"/>
      <c r="L41" s="14"/>
      <c r="M41" s="14"/>
      <c r="N41" s="14"/>
    </row>
    <row r="42" spans="1:14" s="2" customFormat="1" ht="50.25" customHeight="1">
      <c r="A42" s="659"/>
      <c r="B42" s="30" t="s">
        <v>138</v>
      </c>
      <c r="C42" s="86" t="s">
        <v>131</v>
      </c>
      <c r="D42" s="397" t="s">
        <v>547</v>
      </c>
      <c r="E42" s="665"/>
      <c r="F42" s="666"/>
      <c r="G42" s="28"/>
      <c r="H42" s="14"/>
      <c r="I42" s="14"/>
      <c r="J42" s="14"/>
      <c r="K42" s="14"/>
      <c r="L42" s="14"/>
      <c r="M42" s="14"/>
      <c r="N42" s="14"/>
    </row>
    <row r="43" spans="1:14" s="10" customFormat="1" ht="42.75" customHeight="1">
      <c r="A43" s="659"/>
      <c r="B43" s="96" t="s">
        <v>139</v>
      </c>
      <c r="C43" s="86" t="s">
        <v>131</v>
      </c>
      <c r="D43" s="397" t="s">
        <v>547</v>
      </c>
      <c r="E43" s="665"/>
      <c r="F43" s="666"/>
      <c r="G43" s="653"/>
      <c r="H43" s="467"/>
      <c r="I43" s="467"/>
      <c r="J43" s="467"/>
      <c r="K43" s="467"/>
      <c r="L43" s="467"/>
      <c r="M43" s="467"/>
      <c r="N43" s="467"/>
    </row>
    <row r="44" spans="1:14" s="10" customFormat="1" ht="63" customHeight="1">
      <c r="A44" s="659"/>
      <c r="B44" s="97" t="s">
        <v>140</v>
      </c>
      <c r="C44" s="86" t="s">
        <v>131</v>
      </c>
      <c r="D44" s="397" t="s">
        <v>547</v>
      </c>
      <c r="E44" s="665"/>
      <c r="F44" s="666"/>
      <c r="G44" s="653"/>
      <c r="H44" s="467"/>
      <c r="I44" s="467"/>
      <c r="J44" s="467"/>
      <c r="K44" s="467"/>
      <c r="L44" s="467"/>
      <c r="M44" s="467"/>
      <c r="N44" s="467"/>
    </row>
    <row r="45" spans="1:14" s="10" customFormat="1" ht="58.5" customHeight="1">
      <c r="A45" s="659"/>
      <c r="B45" s="97" t="s">
        <v>141</v>
      </c>
      <c r="C45" s="86" t="s">
        <v>131</v>
      </c>
      <c r="D45" s="397" t="s">
        <v>547</v>
      </c>
      <c r="E45" s="665"/>
      <c r="F45" s="666"/>
      <c r="G45" s="28"/>
      <c r="H45" s="14"/>
      <c r="I45" s="14"/>
      <c r="J45" s="14"/>
      <c r="K45" s="14"/>
      <c r="L45" s="14"/>
      <c r="M45" s="14"/>
      <c r="N45" s="14"/>
    </row>
    <row r="46" spans="1:14" s="10" customFormat="1" ht="64.5" customHeight="1">
      <c r="A46" s="659"/>
      <c r="B46" s="97" t="s">
        <v>142</v>
      </c>
      <c r="C46" s="86" t="s">
        <v>151</v>
      </c>
      <c r="D46" s="397" t="s">
        <v>547</v>
      </c>
      <c r="E46" s="665"/>
      <c r="F46" s="666"/>
      <c r="G46" s="28"/>
      <c r="H46" s="14"/>
      <c r="I46" s="14"/>
      <c r="J46" s="14"/>
      <c r="K46" s="14"/>
      <c r="L46" s="14"/>
      <c r="M46" s="14"/>
      <c r="N46" s="14"/>
    </row>
    <row r="47" spans="1:14" s="10" customFormat="1" ht="45" customHeight="1">
      <c r="A47" s="659"/>
      <c r="B47" s="97" t="s">
        <v>143</v>
      </c>
      <c r="C47" s="86" t="s">
        <v>131</v>
      </c>
      <c r="D47" s="397" t="s">
        <v>547</v>
      </c>
      <c r="E47" s="665"/>
      <c r="F47" s="666"/>
      <c r="G47" s="28"/>
      <c r="H47" s="14"/>
      <c r="I47" s="14"/>
      <c r="J47" s="14"/>
      <c r="K47" s="14"/>
      <c r="L47" s="14"/>
      <c r="M47" s="14"/>
      <c r="N47" s="14"/>
    </row>
    <row r="48" spans="1:14" s="10" customFormat="1" ht="62.25" customHeight="1">
      <c r="A48" s="659"/>
      <c r="B48" s="97" t="s">
        <v>144</v>
      </c>
      <c r="C48" s="86" t="s">
        <v>131</v>
      </c>
      <c r="D48" s="397" t="s">
        <v>547</v>
      </c>
      <c r="E48" s="665"/>
      <c r="F48" s="666"/>
      <c r="G48" s="28"/>
      <c r="H48" s="14"/>
      <c r="I48" s="14"/>
      <c r="J48" s="14"/>
      <c r="K48" s="14"/>
      <c r="L48" s="14"/>
      <c r="M48" s="14"/>
      <c r="N48" s="14"/>
    </row>
    <row r="49" spans="1:14" s="10" customFormat="1" ht="54" customHeight="1">
      <c r="A49" s="659"/>
      <c r="B49" s="97" t="s">
        <v>163</v>
      </c>
      <c r="C49" s="86" t="s">
        <v>131</v>
      </c>
      <c r="D49" s="397" t="s">
        <v>547</v>
      </c>
      <c r="E49" s="665"/>
      <c r="F49" s="666"/>
      <c r="G49" s="28"/>
      <c r="H49" s="14"/>
      <c r="I49" s="14"/>
      <c r="J49" s="14"/>
      <c r="K49" s="14"/>
      <c r="L49" s="14"/>
      <c r="M49" s="14"/>
      <c r="N49" s="14"/>
    </row>
    <row r="50" spans="1:14" s="10" customFormat="1" ht="52.5" customHeight="1">
      <c r="A50" s="659"/>
      <c r="B50" s="97" t="s">
        <v>164</v>
      </c>
      <c r="C50" s="86" t="s">
        <v>131</v>
      </c>
      <c r="D50" s="397" t="s">
        <v>547</v>
      </c>
      <c r="E50" s="665"/>
      <c r="F50" s="666"/>
      <c r="G50" s="28"/>
      <c r="H50" s="14"/>
      <c r="I50" s="14"/>
      <c r="J50" s="14"/>
      <c r="K50" s="14"/>
      <c r="L50" s="14"/>
      <c r="M50" s="14"/>
      <c r="N50" s="14"/>
    </row>
    <row r="51" spans="1:14" s="10" customFormat="1" ht="51.75" customHeight="1" thickBot="1">
      <c r="A51" s="660"/>
      <c r="B51" s="34" t="s">
        <v>147</v>
      </c>
      <c r="C51" s="25" t="s">
        <v>131</v>
      </c>
      <c r="D51" s="400" t="s">
        <v>547</v>
      </c>
      <c r="E51" s="654"/>
      <c r="F51" s="655"/>
      <c r="G51" s="28"/>
      <c r="H51" s="14"/>
      <c r="I51" s="14"/>
      <c r="J51" s="14"/>
      <c r="K51" s="14"/>
      <c r="L51" s="14"/>
      <c r="M51" s="14"/>
      <c r="N51" s="14"/>
    </row>
    <row r="52" spans="1:14" s="10" customFormat="1" ht="109.5" customHeight="1" thickBot="1">
      <c r="A52" s="93">
        <v>6</v>
      </c>
      <c r="B52" s="32" t="s">
        <v>42</v>
      </c>
      <c r="C52" s="36" t="s">
        <v>131</v>
      </c>
      <c r="D52" s="401" t="s">
        <v>547</v>
      </c>
      <c r="E52" s="698"/>
      <c r="F52" s="699"/>
      <c r="G52" s="28"/>
      <c r="H52" s="14"/>
      <c r="I52" s="14"/>
      <c r="J52" s="14"/>
      <c r="K52" s="14"/>
      <c r="L52" s="14"/>
      <c r="M52" s="14"/>
      <c r="N52" s="14"/>
    </row>
    <row r="53" spans="1:14" s="10" customFormat="1" ht="72.75" customHeight="1" thickBot="1">
      <c r="A53" s="93">
        <v>7</v>
      </c>
      <c r="B53" s="32" t="s">
        <v>165</v>
      </c>
      <c r="C53" s="36" t="s">
        <v>131</v>
      </c>
      <c r="D53" s="401" t="s">
        <v>547</v>
      </c>
      <c r="E53" s="698"/>
      <c r="F53" s="699"/>
      <c r="G53" s="28"/>
      <c r="H53" s="14"/>
      <c r="I53" s="14"/>
      <c r="J53" s="14"/>
      <c r="K53" s="14"/>
      <c r="L53" s="14"/>
      <c r="M53" s="14"/>
      <c r="N53" s="14"/>
    </row>
    <row r="54" spans="1:14" s="10" customFormat="1" ht="38.25" customHeight="1" thickBot="1">
      <c r="A54" s="634" t="s">
        <v>167</v>
      </c>
      <c r="B54" s="635"/>
      <c r="C54" s="632">
        <f>SUM(F39:F53)</f>
        <v>0</v>
      </c>
      <c r="D54" s="633"/>
      <c r="E54" s="633"/>
      <c r="F54" s="633"/>
      <c r="G54" s="28"/>
      <c r="H54" s="14"/>
      <c r="I54" s="14"/>
      <c r="J54" s="14"/>
      <c r="K54" s="14"/>
      <c r="L54" s="14"/>
      <c r="M54" s="14"/>
      <c r="N54" s="14"/>
    </row>
    <row r="55" spans="1:14" s="10" customFormat="1" ht="29.25" customHeight="1" thickTop="1" thickBot="1">
      <c r="A55" s="636" t="s">
        <v>166</v>
      </c>
      <c r="B55" s="637"/>
      <c r="C55" s="637"/>
      <c r="D55" s="637"/>
      <c r="E55" s="637"/>
      <c r="F55" s="638"/>
      <c r="G55" s="28"/>
      <c r="H55" s="14"/>
      <c r="I55" s="14"/>
      <c r="J55" s="14"/>
      <c r="K55" s="14"/>
      <c r="L55" s="14"/>
      <c r="M55" s="14"/>
      <c r="N55" s="14"/>
    </row>
    <row r="56" spans="1:14" s="10" customFormat="1" ht="64.5" customHeight="1" thickTop="1" thickBot="1">
      <c r="A56" s="98">
        <v>8</v>
      </c>
      <c r="B56" s="34" t="s">
        <v>168</v>
      </c>
      <c r="C56" s="25" t="s">
        <v>131</v>
      </c>
      <c r="D56" s="400" t="s">
        <v>547</v>
      </c>
      <c r="E56" s="696"/>
      <c r="F56" s="697"/>
      <c r="G56" s="28"/>
      <c r="H56" s="14"/>
      <c r="I56" s="14"/>
      <c r="J56" s="14"/>
      <c r="K56" s="14"/>
      <c r="L56" s="14"/>
      <c r="M56" s="14"/>
      <c r="N56" s="14"/>
    </row>
    <row r="57" spans="1:14" s="10" customFormat="1" ht="38.25" customHeight="1" thickBot="1">
      <c r="A57" s="93">
        <v>9</v>
      </c>
      <c r="B57" s="32" t="s">
        <v>169</v>
      </c>
      <c r="C57" s="36" t="s">
        <v>246</v>
      </c>
      <c r="D57" s="401" t="s">
        <v>547</v>
      </c>
      <c r="E57" s="698"/>
      <c r="F57" s="699"/>
      <c r="G57" s="28"/>
      <c r="H57" s="14"/>
      <c r="I57" s="14"/>
      <c r="J57" s="14"/>
      <c r="K57" s="14"/>
      <c r="L57" s="14"/>
      <c r="M57" s="14"/>
      <c r="N57" s="14"/>
    </row>
    <row r="58" spans="1:14" s="10" customFormat="1" ht="24" customHeight="1" thickBot="1">
      <c r="A58" s="639" t="s">
        <v>170</v>
      </c>
      <c r="B58" s="640"/>
      <c r="C58" s="632">
        <f>SUM(F56:F57)</f>
        <v>0</v>
      </c>
      <c r="D58" s="633"/>
      <c r="E58" s="633"/>
      <c r="F58" s="633"/>
      <c r="G58" s="28"/>
      <c r="H58" s="14"/>
      <c r="I58" s="14"/>
      <c r="J58" s="14"/>
      <c r="K58" s="14"/>
      <c r="L58" s="14"/>
      <c r="M58" s="14"/>
      <c r="N58" s="14"/>
    </row>
    <row r="59" spans="1:14" s="10" customFormat="1" ht="27.75" customHeight="1" thickTop="1" thickBot="1">
      <c r="A59" s="636" t="s">
        <v>171</v>
      </c>
      <c r="B59" s="637"/>
      <c r="C59" s="637"/>
      <c r="D59" s="637"/>
      <c r="E59" s="637"/>
      <c r="F59" s="638"/>
      <c r="G59" s="28"/>
      <c r="H59" s="14"/>
      <c r="I59" s="14"/>
      <c r="J59" s="14"/>
      <c r="K59" s="14"/>
      <c r="L59" s="14"/>
      <c r="M59" s="14"/>
      <c r="N59" s="14"/>
    </row>
    <row r="60" spans="1:14" s="10" customFormat="1" ht="102" customHeight="1" thickTop="1" thickBot="1">
      <c r="A60" s="102">
        <v>10</v>
      </c>
      <c r="B60" s="100" t="s">
        <v>35</v>
      </c>
      <c r="C60" s="101" t="s">
        <v>133</v>
      </c>
      <c r="D60" s="402" t="s">
        <v>547</v>
      </c>
      <c r="E60" s="696"/>
      <c r="F60" s="697"/>
      <c r="G60" s="28"/>
      <c r="H60" s="14"/>
      <c r="I60" s="14"/>
      <c r="J60" s="14"/>
      <c r="K60" s="14"/>
      <c r="L60" s="14"/>
      <c r="M60" s="14"/>
      <c r="N60" s="14"/>
    </row>
    <row r="61" spans="1:14" s="10" customFormat="1" ht="22.5" customHeight="1" thickBot="1">
      <c r="A61" s="93">
        <v>11</v>
      </c>
      <c r="B61" s="32" t="s">
        <v>172</v>
      </c>
      <c r="C61" s="36" t="s">
        <v>133</v>
      </c>
      <c r="D61" s="401" t="s">
        <v>547</v>
      </c>
      <c r="E61" s="698"/>
      <c r="F61" s="699"/>
      <c r="G61" s="28"/>
      <c r="H61" s="14"/>
      <c r="I61" s="14"/>
      <c r="J61" s="14"/>
      <c r="K61" s="14"/>
      <c r="L61" s="14"/>
      <c r="M61" s="14"/>
      <c r="N61" s="14"/>
    </row>
    <row r="62" spans="1:14" s="10" customFormat="1" ht="35.25" customHeight="1" thickBot="1">
      <c r="A62" s="93">
        <v>12</v>
      </c>
      <c r="B62" s="32" t="s">
        <v>169</v>
      </c>
      <c r="C62" s="36" t="s">
        <v>246</v>
      </c>
      <c r="D62" s="401" t="s">
        <v>547</v>
      </c>
      <c r="E62" s="698"/>
      <c r="F62" s="699"/>
      <c r="G62" s="28"/>
      <c r="H62" s="14"/>
      <c r="I62" s="14"/>
      <c r="J62" s="14"/>
      <c r="K62" s="14"/>
      <c r="L62" s="14"/>
      <c r="M62" s="14"/>
      <c r="N62" s="14"/>
    </row>
    <row r="63" spans="1:14" s="10" customFormat="1" ht="30.75" customHeight="1" thickBot="1">
      <c r="A63" s="639" t="s">
        <v>173</v>
      </c>
      <c r="B63" s="640"/>
      <c r="C63" s="632">
        <f>SUM(F60:F62)</f>
        <v>0</v>
      </c>
      <c r="D63" s="633"/>
      <c r="E63" s="633"/>
      <c r="F63" s="633"/>
      <c r="G63" s="28"/>
      <c r="H63" s="14"/>
      <c r="I63" s="14"/>
      <c r="J63" s="14"/>
      <c r="K63" s="14"/>
      <c r="L63" s="14"/>
      <c r="M63" s="14"/>
      <c r="N63" s="14"/>
    </row>
    <row r="64" spans="1:14" s="10" customFormat="1" ht="30" customHeight="1" thickTop="1" thickBot="1">
      <c r="A64" s="636" t="s">
        <v>174</v>
      </c>
      <c r="B64" s="637"/>
      <c r="C64" s="637"/>
      <c r="D64" s="637"/>
      <c r="E64" s="637"/>
      <c r="F64" s="638"/>
      <c r="G64" s="28"/>
      <c r="H64" s="14"/>
      <c r="I64" s="14"/>
      <c r="J64" s="14"/>
      <c r="K64" s="14"/>
      <c r="L64" s="14"/>
      <c r="M64" s="14"/>
      <c r="N64" s="14"/>
    </row>
    <row r="65" spans="1:14" s="10" customFormat="1" ht="33" customHeight="1" thickTop="1" thickBot="1">
      <c r="A65" s="102">
        <v>13</v>
      </c>
      <c r="B65" s="100" t="s">
        <v>175</v>
      </c>
      <c r="C65" s="101" t="s">
        <v>246</v>
      </c>
      <c r="D65" s="402" t="s">
        <v>547</v>
      </c>
      <c r="E65" s="696"/>
      <c r="F65" s="697"/>
      <c r="G65" s="28"/>
      <c r="H65" s="14"/>
      <c r="I65" s="14"/>
      <c r="J65" s="14"/>
      <c r="K65" s="14"/>
      <c r="L65" s="14"/>
      <c r="M65" s="14"/>
      <c r="N65" s="14"/>
    </row>
    <row r="66" spans="1:14" s="10" customFormat="1" ht="35.25" customHeight="1" thickBot="1">
      <c r="A66" s="93">
        <f>A65+1</f>
        <v>14</v>
      </c>
      <c r="B66" s="32" t="s">
        <v>176</v>
      </c>
      <c r="C66" s="36" t="s">
        <v>246</v>
      </c>
      <c r="D66" s="401" t="s">
        <v>547</v>
      </c>
      <c r="E66" s="698"/>
      <c r="F66" s="699"/>
      <c r="G66" s="28"/>
      <c r="H66" s="14"/>
      <c r="I66" s="14"/>
      <c r="J66" s="14"/>
      <c r="K66" s="14"/>
      <c r="L66" s="14"/>
      <c r="M66" s="14"/>
      <c r="N66" s="14"/>
    </row>
    <row r="67" spans="1:14" s="10" customFormat="1" ht="44.25" customHeight="1" thickBot="1">
      <c r="A67" s="93">
        <f t="shared" ref="A67:A72" si="0">A66+1</f>
        <v>15</v>
      </c>
      <c r="B67" s="32" t="s">
        <v>177</v>
      </c>
      <c r="C67" s="36" t="s">
        <v>131</v>
      </c>
      <c r="D67" s="401" t="s">
        <v>547</v>
      </c>
      <c r="E67" s="698"/>
      <c r="F67" s="699"/>
      <c r="G67" s="28"/>
      <c r="H67" s="14"/>
      <c r="I67" s="14"/>
      <c r="J67" s="14"/>
      <c r="K67" s="14"/>
      <c r="L67" s="14"/>
      <c r="M67" s="14"/>
      <c r="N67" s="14"/>
    </row>
    <row r="68" spans="1:14" s="10" customFormat="1" ht="35.25" customHeight="1" thickBot="1">
      <c r="A68" s="93">
        <f t="shared" si="0"/>
        <v>16</v>
      </c>
      <c r="B68" s="32" t="s">
        <v>178</v>
      </c>
      <c r="C68" s="36" t="s">
        <v>133</v>
      </c>
      <c r="D68" s="401" t="s">
        <v>547</v>
      </c>
      <c r="E68" s="698"/>
      <c r="F68" s="699"/>
      <c r="G68" s="28"/>
      <c r="H68" s="14"/>
      <c r="I68" s="14"/>
      <c r="J68" s="14"/>
      <c r="K68" s="14"/>
      <c r="L68" s="14"/>
      <c r="M68" s="14"/>
      <c r="N68" s="14"/>
    </row>
    <row r="69" spans="1:14" s="10" customFormat="1" ht="33" customHeight="1" thickBot="1">
      <c r="A69" s="93">
        <f t="shared" si="0"/>
        <v>17</v>
      </c>
      <c r="B69" s="32" t="s">
        <v>179</v>
      </c>
      <c r="C69" s="36" t="s">
        <v>246</v>
      </c>
      <c r="D69" s="401" t="s">
        <v>547</v>
      </c>
      <c r="E69" s="698"/>
      <c r="F69" s="699"/>
      <c r="G69" s="28"/>
      <c r="H69" s="14"/>
      <c r="I69" s="14"/>
      <c r="J69" s="14"/>
      <c r="K69" s="14"/>
      <c r="L69" s="14"/>
      <c r="M69" s="14"/>
      <c r="N69" s="14"/>
    </row>
    <row r="70" spans="1:14" s="10" customFormat="1" ht="59.25" customHeight="1" thickBot="1">
      <c r="A70" s="93">
        <f t="shared" si="0"/>
        <v>18</v>
      </c>
      <c r="B70" s="32" t="s">
        <v>180</v>
      </c>
      <c r="C70" s="36" t="s">
        <v>246</v>
      </c>
      <c r="D70" s="401" t="s">
        <v>547</v>
      </c>
      <c r="E70" s="698"/>
      <c r="F70" s="699"/>
      <c r="G70" s="28"/>
      <c r="H70" s="14"/>
      <c r="I70" s="14"/>
      <c r="J70" s="14"/>
      <c r="K70" s="14"/>
      <c r="L70" s="14"/>
      <c r="M70" s="14"/>
      <c r="N70" s="14"/>
    </row>
    <row r="71" spans="1:14" s="10" customFormat="1" ht="18.75" customHeight="1" thickBot="1">
      <c r="A71" s="93">
        <f t="shared" si="0"/>
        <v>19</v>
      </c>
      <c r="B71" s="32" t="s">
        <v>181</v>
      </c>
      <c r="C71" s="36" t="s">
        <v>246</v>
      </c>
      <c r="D71" s="401" t="s">
        <v>547</v>
      </c>
      <c r="E71" s="698"/>
      <c r="F71" s="699"/>
      <c r="G71" s="28"/>
      <c r="H71" s="14"/>
      <c r="I71" s="14"/>
      <c r="J71" s="14"/>
      <c r="K71" s="14"/>
      <c r="L71" s="14"/>
      <c r="M71" s="14"/>
      <c r="N71" s="14"/>
    </row>
    <row r="72" spans="1:14" s="10" customFormat="1" ht="20.25" customHeight="1" thickBot="1">
      <c r="A72" s="93">
        <f t="shared" si="0"/>
        <v>20</v>
      </c>
      <c r="B72" s="32" t="s">
        <v>232</v>
      </c>
      <c r="C72" s="36" t="s">
        <v>246</v>
      </c>
      <c r="D72" s="401" t="s">
        <v>547</v>
      </c>
      <c r="E72" s="698"/>
      <c r="F72" s="699"/>
      <c r="G72" s="28"/>
      <c r="H72" s="14"/>
      <c r="I72" s="14"/>
      <c r="J72" s="14"/>
      <c r="K72" s="14"/>
      <c r="L72" s="14"/>
      <c r="M72" s="14"/>
      <c r="N72" s="14"/>
    </row>
    <row r="73" spans="1:14" s="10" customFormat="1" ht="20.25" customHeight="1" thickBot="1">
      <c r="A73" s="639" t="s">
        <v>182</v>
      </c>
      <c r="B73" s="680"/>
      <c r="C73" s="650">
        <f>SUM(F65:F72)</f>
        <v>0</v>
      </c>
      <c r="D73" s="681"/>
      <c r="E73" s="681"/>
      <c r="F73" s="682"/>
      <c r="G73" s="28"/>
      <c r="H73" s="14"/>
      <c r="I73" s="14"/>
      <c r="J73" s="14"/>
      <c r="K73" s="14"/>
      <c r="L73" s="14"/>
      <c r="M73" s="14"/>
      <c r="N73" s="14"/>
    </row>
    <row r="74" spans="1:14" s="10" customFormat="1" ht="36.75" customHeight="1" thickTop="1" thickBot="1">
      <c r="A74" s="670" t="s">
        <v>183</v>
      </c>
      <c r="B74" s="671"/>
      <c r="C74" s="103"/>
      <c r="D74" s="382"/>
      <c r="E74" s="678">
        <f>C37+C54+C58+C63+C73</f>
        <v>0</v>
      </c>
      <c r="F74" s="679"/>
      <c r="G74" s="28"/>
      <c r="H74" s="14"/>
      <c r="I74" s="14"/>
      <c r="J74" s="14"/>
      <c r="K74" s="14"/>
      <c r="L74" s="14"/>
      <c r="M74" s="14"/>
      <c r="N74" s="14"/>
    </row>
    <row r="75" spans="1:14" s="10" customFormat="1" ht="16.149999999999999" thickTop="1" thickBot="1">
      <c r="A75" s="17" t="s">
        <v>127</v>
      </c>
      <c r="B75" s="470" t="s">
        <v>184</v>
      </c>
      <c r="C75" s="471"/>
      <c r="D75" s="471"/>
      <c r="E75" s="471"/>
      <c r="F75" s="472"/>
      <c r="G75" s="14"/>
      <c r="H75" s="14"/>
      <c r="I75" s="14"/>
      <c r="J75" s="14"/>
      <c r="K75" s="14"/>
      <c r="L75" s="14"/>
      <c r="M75" s="14"/>
      <c r="N75" s="14"/>
    </row>
    <row r="76" spans="1:14" s="10" customFormat="1" ht="24.75" customHeight="1" thickTop="1" thickBot="1">
      <c r="A76" s="636" t="s">
        <v>194</v>
      </c>
      <c r="B76" s="637"/>
      <c r="C76" s="637"/>
      <c r="D76" s="637"/>
      <c r="E76" s="637"/>
      <c r="F76" s="638"/>
      <c r="G76" s="14"/>
      <c r="H76" s="14"/>
      <c r="I76" s="14"/>
      <c r="J76" s="14"/>
      <c r="K76" s="14"/>
      <c r="L76" s="14"/>
      <c r="M76" s="14"/>
      <c r="N76" s="14"/>
    </row>
    <row r="77" spans="1:14" s="10" customFormat="1" ht="24" customHeight="1" thickTop="1" thickBot="1">
      <c r="A77" s="24">
        <v>1</v>
      </c>
      <c r="B77" s="18" t="s">
        <v>523</v>
      </c>
      <c r="C77" s="25" t="s">
        <v>131</v>
      </c>
      <c r="D77" s="264" t="s">
        <v>547</v>
      </c>
      <c r="E77" s="696"/>
      <c r="F77" s="697"/>
      <c r="G77" s="27"/>
      <c r="H77" s="14"/>
      <c r="I77" s="14"/>
      <c r="J77" s="14"/>
      <c r="K77" s="14"/>
      <c r="L77" s="14"/>
      <c r="M77" s="14"/>
      <c r="N77" s="14"/>
    </row>
    <row r="78" spans="1:14" s="10" customFormat="1" ht="27" customHeight="1" thickBot="1">
      <c r="A78" s="24">
        <f t="shared" ref="A78:A93" si="1">A77+1</f>
        <v>2</v>
      </c>
      <c r="B78" s="21" t="s">
        <v>185</v>
      </c>
      <c r="C78" s="25" t="s">
        <v>133</v>
      </c>
      <c r="D78" s="264" t="s">
        <v>547</v>
      </c>
      <c r="E78" s="698"/>
      <c r="F78" s="699"/>
      <c r="G78" s="26"/>
      <c r="H78" s="19"/>
      <c r="I78" s="19"/>
      <c r="J78" s="19"/>
      <c r="K78" s="19"/>
      <c r="L78" s="19"/>
      <c r="M78" s="19"/>
      <c r="N78" s="19"/>
    </row>
    <row r="79" spans="1:14" s="10" customFormat="1" ht="104.25" customHeight="1" thickBot="1">
      <c r="A79" s="24">
        <f t="shared" si="1"/>
        <v>3</v>
      </c>
      <c r="B79" s="21" t="s">
        <v>186</v>
      </c>
      <c r="C79" s="25" t="s">
        <v>133</v>
      </c>
      <c r="D79" s="264" t="s">
        <v>547</v>
      </c>
      <c r="E79" s="698"/>
      <c r="F79" s="699"/>
      <c r="G79" s="19"/>
      <c r="H79" s="19"/>
      <c r="I79" s="19"/>
      <c r="J79" s="19"/>
      <c r="K79" s="19"/>
      <c r="L79" s="19"/>
      <c r="M79" s="19"/>
      <c r="N79" s="19"/>
    </row>
    <row r="80" spans="1:14" s="2" customFormat="1" ht="87" customHeight="1">
      <c r="A80" s="669">
        <f t="shared" si="1"/>
        <v>4</v>
      </c>
      <c r="B80" s="29" t="s">
        <v>187</v>
      </c>
      <c r="C80" s="105"/>
      <c r="D80" s="303"/>
      <c r="E80" s="667"/>
      <c r="F80" s="668"/>
      <c r="G80" s="26"/>
      <c r="H80" s="19"/>
      <c r="I80" s="19"/>
      <c r="J80" s="19"/>
      <c r="K80" s="19"/>
      <c r="L80" s="19"/>
      <c r="M80" s="19"/>
      <c r="N80" s="19"/>
    </row>
    <row r="81" spans="1:14" s="3" customFormat="1" ht="21.75" customHeight="1">
      <c r="A81" s="659"/>
      <c r="B81" s="87" t="s">
        <v>188</v>
      </c>
      <c r="C81" s="86" t="s">
        <v>133</v>
      </c>
      <c r="D81" s="306" t="s">
        <v>547</v>
      </c>
      <c r="E81" s="665"/>
      <c r="F81" s="666"/>
      <c r="G81" s="26"/>
      <c r="H81" s="19"/>
      <c r="I81" s="19"/>
      <c r="J81" s="19"/>
      <c r="K81" s="19"/>
      <c r="L81" s="19"/>
      <c r="M81" s="19"/>
      <c r="N81" s="19"/>
    </row>
    <row r="82" spans="1:14" s="3" customFormat="1" ht="22.5" customHeight="1">
      <c r="A82" s="659"/>
      <c r="B82" s="87" t="s">
        <v>205</v>
      </c>
      <c r="C82" s="86" t="s">
        <v>133</v>
      </c>
      <c r="D82" s="306" t="s">
        <v>547</v>
      </c>
      <c r="E82" s="665"/>
      <c r="F82" s="666"/>
      <c r="G82" s="26"/>
      <c r="H82" s="19"/>
      <c r="I82" s="19"/>
      <c r="J82" s="19"/>
      <c r="K82" s="19"/>
      <c r="L82" s="19"/>
      <c r="M82" s="19"/>
      <c r="N82" s="19"/>
    </row>
    <row r="83" spans="1:14" s="3" customFormat="1" ht="18.75" customHeight="1" thickBot="1">
      <c r="A83" s="660"/>
      <c r="B83" s="52" t="s">
        <v>206</v>
      </c>
      <c r="C83" s="25" t="s">
        <v>133</v>
      </c>
      <c r="D83" s="264" t="s">
        <v>547</v>
      </c>
      <c r="E83" s="654"/>
      <c r="F83" s="655"/>
      <c r="G83" s="26"/>
      <c r="H83" s="19"/>
      <c r="I83" s="19"/>
      <c r="J83" s="19"/>
      <c r="K83" s="19"/>
      <c r="L83" s="19"/>
      <c r="M83" s="19"/>
      <c r="N83" s="19"/>
    </row>
    <row r="84" spans="1:14" ht="90" customHeight="1" thickBot="1">
      <c r="A84" s="24">
        <f>A80+1</f>
        <v>5</v>
      </c>
      <c r="B84" s="42" t="s">
        <v>192</v>
      </c>
      <c r="C84" s="25" t="s">
        <v>133</v>
      </c>
      <c r="D84" s="264" t="s">
        <v>547</v>
      </c>
      <c r="E84" s="698"/>
      <c r="F84" s="699"/>
      <c r="G84" s="26"/>
      <c r="H84" s="19"/>
      <c r="I84" s="19"/>
      <c r="J84" s="19"/>
      <c r="K84" s="19"/>
      <c r="L84" s="19"/>
      <c r="M84" s="19"/>
      <c r="N84" s="19"/>
    </row>
    <row r="85" spans="1:14" ht="48.75" customHeight="1" thickBot="1">
      <c r="A85" s="24">
        <f t="shared" si="1"/>
        <v>6</v>
      </c>
      <c r="B85" s="21" t="s">
        <v>191</v>
      </c>
      <c r="C85" s="25" t="s">
        <v>195</v>
      </c>
      <c r="D85" s="264" t="s">
        <v>547</v>
      </c>
      <c r="E85" s="698"/>
      <c r="F85" s="699"/>
      <c r="G85" s="26"/>
      <c r="H85" s="19"/>
      <c r="I85" s="19"/>
      <c r="J85" s="19"/>
      <c r="K85" s="19"/>
      <c r="L85" s="19"/>
      <c r="M85" s="19"/>
      <c r="N85" s="19"/>
    </row>
    <row r="86" spans="1:14" ht="34.5" customHeight="1" thickBot="1">
      <c r="A86" s="24">
        <f t="shared" si="1"/>
        <v>7</v>
      </c>
      <c r="B86" s="42" t="s">
        <v>193</v>
      </c>
      <c r="C86" s="36" t="s">
        <v>246</v>
      </c>
      <c r="D86" s="403" t="s">
        <v>547</v>
      </c>
      <c r="E86" s="750"/>
      <c r="F86" s="751"/>
      <c r="G86" s="37"/>
      <c r="H86" s="19"/>
      <c r="I86" s="19"/>
      <c r="J86" s="19"/>
      <c r="K86" s="19"/>
      <c r="L86" s="57"/>
      <c r="M86" s="19"/>
      <c r="N86" s="19"/>
    </row>
    <row r="87" spans="1:14" ht="38.25" customHeight="1" thickTop="1" thickBot="1">
      <c r="A87" s="636" t="s">
        <v>174</v>
      </c>
      <c r="B87" s="637"/>
      <c r="C87" s="637"/>
      <c r="D87" s="637"/>
      <c r="E87" s="637"/>
      <c r="F87" s="638"/>
      <c r="G87" s="37"/>
      <c r="H87" s="19"/>
      <c r="I87" s="19"/>
      <c r="J87" s="19"/>
      <c r="K87" s="19"/>
      <c r="L87" s="19"/>
      <c r="M87" s="19"/>
      <c r="N87" s="19"/>
    </row>
    <row r="88" spans="1:14" ht="38.25" customHeight="1" thickTop="1" thickBot="1">
      <c r="A88" s="24">
        <v>8</v>
      </c>
      <c r="B88" s="42" t="s">
        <v>196</v>
      </c>
      <c r="C88" s="36" t="s">
        <v>131</v>
      </c>
      <c r="D88" s="403" t="str">
        <f>D77</f>
        <v>pauš.</v>
      </c>
      <c r="E88" s="730"/>
      <c r="F88" s="731"/>
      <c r="G88" s="37"/>
      <c r="H88" s="19"/>
      <c r="I88" s="19"/>
      <c r="J88" s="19"/>
      <c r="K88" s="19"/>
      <c r="L88" s="19"/>
      <c r="M88" s="19"/>
      <c r="N88" s="19"/>
    </row>
    <row r="89" spans="1:14" ht="35.25" customHeight="1" thickBot="1">
      <c r="A89" s="24">
        <f t="shared" si="1"/>
        <v>9</v>
      </c>
      <c r="B89" s="42" t="s">
        <v>197</v>
      </c>
      <c r="C89" s="25" t="s">
        <v>133</v>
      </c>
      <c r="D89" s="403" t="str">
        <f>D78</f>
        <v>pauš.</v>
      </c>
      <c r="E89" s="732"/>
      <c r="F89" s="733"/>
      <c r="G89" s="37"/>
      <c r="H89" s="19"/>
      <c r="I89" s="19"/>
      <c r="J89" s="19"/>
      <c r="K89" s="19"/>
      <c r="L89" s="19"/>
      <c r="M89" s="19"/>
      <c r="N89" s="19"/>
    </row>
    <row r="90" spans="1:14" ht="33.75" customHeight="1" thickBot="1">
      <c r="A90" s="24">
        <f t="shared" si="1"/>
        <v>10</v>
      </c>
      <c r="B90" s="42" t="s">
        <v>198</v>
      </c>
      <c r="C90" s="25" t="s">
        <v>133</v>
      </c>
      <c r="D90" s="403" t="str">
        <f>D79</f>
        <v>pauš.</v>
      </c>
      <c r="E90" s="732"/>
      <c r="F90" s="733"/>
      <c r="G90" s="37"/>
      <c r="H90" s="19"/>
      <c r="I90" s="19"/>
      <c r="J90" s="19"/>
      <c r="K90" s="19"/>
      <c r="L90" s="19"/>
      <c r="M90" s="19"/>
      <c r="N90" s="19"/>
    </row>
    <row r="91" spans="1:14" ht="64.5" customHeight="1" thickBot="1">
      <c r="A91" s="24">
        <f t="shared" si="1"/>
        <v>11</v>
      </c>
      <c r="B91" s="42" t="s">
        <v>199</v>
      </c>
      <c r="C91" s="25" t="s">
        <v>133</v>
      </c>
      <c r="D91" s="403" t="s">
        <v>547</v>
      </c>
      <c r="E91" s="732"/>
      <c r="F91" s="733"/>
      <c r="G91" s="37"/>
      <c r="H91" s="19"/>
      <c r="I91" s="19"/>
      <c r="J91" s="19"/>
      <c r="K91" s="19"/>
      <c r="L91" s="19"/>
      <c r="M91" s="19"/>
      <c r="N91" s="19"/>
    </row>
    <row r="92" spans="1:14" ht="39.75" customHeight="1" thickBot="1">
      <c r="A92" s="24">
        <f t="shared" si="1"/>
        <v>12</v>
      </c>
      <c r="B92" s="42" t="s">
        <v>200</v>
      </c>
      <c r="C92" s="25" t="s">
        <v>133</v>
      </c>
      <c r="D92" s="403" t="str">
        <f>D84</f>
        <v>pauš.</v>
      </c>
      <c r="E92" s="732"/>
      <c r="F92" s="733"/>
      <c r="G92" s="37"/>
      <c r="H92" s="19"/>
      <c r="I92" s="19"/>
      <c r="J92" s="19"/>
      <c r="K92" s="19"/>
      <c r="L92" s="19"/>
      <c r="M92" s="19"/>
      <c r="N92" s="19"/>
    </row>
    <row r="93" spans="1:14" ht="91.5" customHeight="1" thickBot="1">
      <c r="A93" s="24">
        <f t="shared" si="1"/>
        <v>13</v>
      </c>
      <c r="B93" s="42" t="s">
        <v>201</v>
      </c>
      <c r="C93" s="25" t="s">
        <v>195</v>
      </c>
      <c r="D93" s="403" t="str">
        <f>D85</f>
        <v>pauš.</v>
      </c>
      <c r="E93" s="732"/>
      <c r="F93" s="733"/>
      <c r="G93" s="37"/>
      <c r="H93" s="19"/>
      <c r="I93" s="19"/>
      <c r="J93" s="19"/>
      <c r="K93" s="19"/>
      <c r="L93" s="19"/>
      <c r="M93" s="19"/>
      <c r="N93" s="19"/>
    </row>
    <row r="94" spans="1:14" ht="29.25" customHeight="1" thickBot="1">
      <c r="A94" s="465" t="s">
        <v>202</v>
      </c>
      <c r="B94" s="466"/>
      <c r="C94" s="22"/>
      <c r="D94" s="267"/>
      <c r="E94" s="477">
        <f>SUM(F77:F93)</f>
        <v>0</v>
      </c>
      <c r="F94" s="478"/>
      <c r="G94" s="14"/>
      <c r="H94" s="14"/>
      <c r="I94" s="467"/>
      <c r="J94" s="467"/>
      <c r="K94" s="14"/>
      <c r="L94" s="14"/>
      <c r="M94" s="14"/>
      <c r="N94" s="14"/>
    </row>
    <row r="95" spans="1:14" s="3" customFormat="1" ht="28.5" customHeight="1" thickTop="1" thickBot="1">
      <c r="A95" s="17" t="s">
        <v>128</v>
      </c>
      <c r="B95" s="470" t="s">
        <v>203</v>
      </c>
      <c r="C95" s="471"/>
      <c r="D95" s="471"/>
      <c r="E95" s="471"/>
      <c r="F95" s="472"/>
      <c r="G95" s="14"/>
      <c r="H95" s="14"/>
      <c r="I95" s="14"/>
      <c r="J95" s="14"/>
      <c r="K95" s="14"/>
      <c r="L95" s="14"/>
      <c r="M95" s="14"/>
      <c r="N95" s="14"/>
    </row>
    <row r="96" spans="1:14" s="3" customFormat="1" ht="28.5" customHeight="1" thickTop="1" thickBot="1">
      <c r="A96" s="738" t="s">
        <v>204</v>
      </c>
      <c r="B96" s="739"/>
      <c r="C96" s="739"/>
      <c r="D96" s="739"/>
      <c r="E96" s="739"/>
      <c r="F96" s="740"/>
      <c r="G96" s="14"/>
      <c r="H96" s="14"/>
      <c r="I96" s="14"/>
      <c r="J96" s="14"/>
      <c r="K96" s="14"/>
      <c r="L96" s="14"/>
      <c r="M96" s="14"/>
      <c r="N96" s="14"/>
    </row>
    <row r="97" spans="1:14" s="3" customFormat="1" ht="28.5" customHeight="1" thickTop="1" thickBot="1">
      <c r="A97" s="636" t="s">
        <v>194</v>
      </c>
      <c r="B97" s="637"/>
      <c r="C97" s="637"/>
      <c r="D97" s="637"/>
      <c r="E97" s="637"/>
      <c r="F97" s="638"/>
      <c r="G97" s="14"/>
      <c r="H97" s="14"/>
      <c r="I97" s="14"/>
      <c r="J97" s="14"/>
      <c r="K97" s="14"/>
      <c r="L97" s="14"/>
      <c r="M97" s="14"/>
      <c r="N97" s="14"/>
    </row>
    <row r="98" spans="1:14" s="3" customFormat="1" ht="61.5" customHeight="1" thickTop="1" thickBot="1">
      <c r="A98" s="39">
        <v>1</v>
      </c>
      <c r="B98" s="21" t="s">
        <v>210</v>
      </c>
      <c r="C98" s="25" t="s">
        <v>131</v>
      </c>
      <c r="D98" s="280" t="s">
        <v>547</v>
      </c>
      <c r="E98" s="734"/>
      <c r="F98" s="735"/>
      <c r="G98" s="38"/>
      <c r="H98" s="11"/>
      <c r="I98" s="11"/>
      <c r="J98" s="11"/>
      <c r="K98" s="11"/>
      <c r="L98" s="11"/>
      <c r="M98" s="11"/>
      <c r="N98" s="11"/>
    </row>
    <row r="99" spans="1:14" s="3" customFormat="1" ht="58.5" customHeight="1" thickBot="1">
      <c r="A99" s="39">
        <f t="shared" ref="A99:A120" si="2">A98+1</f>
        <v>2</v>
      </c>
      <c r="B99" s="21" t="s">
        <v>211</v>
      </c>
      <c r="C99" s="25" t="s">
        <v>131</v>
      </c>
      <c r="D99" s="280" t="s">
        <v>547</v>
      </c>
      <c r="E99" s="736"/>
      <c r="F99" s="737"/>
      <c r="G99" s="38"/>
      <c r="H99" s="11"/>
      <c r="I99" s="11"/>
      <c r="J99" s="11"/>
      <c r="K99" s="11"/>
      <c r="L99" s="11"/>
      <c r="M99" s="11"/>
      <c r="N99" s="11"/>
    </row>
    <row r="100" spans="1:14" s="3" customFormat="1" ht="60" customHeight="1" thickBot="1">
      <c r="A100" s="39">
        <f t="shared" si="2"/>
        <v>3</v>
      </c>
      <c r="B100" s="21" t="s">
        <v>212</v>
      </c>
      <c r="C100" s="25" t="s">
        <v>131</v>
      </c>
      <c r="D100" s="280" t="s">
        <v>547</v>
      </c>
      <c r="E100" s="736"/>
      <c r="F100" s="737"/>
      <c r="G100" s="38"/>
      <c r="H100" s="11"/>
      <c r="I100" s="11"/>
      <c r="J100" s="11"/>
      <c r="K100" s="11"/>
      <c r="L100" s="11"/>
      <c r="M100" s="11"/>
      <c r="N100" s="11"/>
    </row>
    <row r="101" spans="1:14" s="3" customFormat="1" ht="32.25" customHeight="1" thickBot="1">
      <c r="A101" s="39">
        <f t="shared" si="2"/>
        <v>4</v>
      </c>
      <c r="B101" s="21" t="s">
        <v>213</v>
      </c>
      <c r="C101" s="25" t="s">
        <v>131</v>
      </c>
      <c r="D101" s="280" t="s">
        <v>547</v>
      </c>
      <c r="E101" s="736"/>
      <c r="F101" s="737"/>
      <c r="G101" s="38"/>
      <c r="H101" s="11"/>
      <c r="I101" s="11"/>
      <c r="J101" s="11"/>
      <c r="K101" s="11"/>
      <c r="L101" s="11"/>
      <c r="M101" s="11"/>
      <c r="N101" s="11"/>
    </row>
    <row r="102" spans="1:14" ht="62.25" customHeight="1" thickBot="1">
      <c r="A102" s="39">
        <f t="shared" si="2"/>
        <v>5</v>
      </c>
      <c r="B102" s="21" t="s">
        <v>214</v>
      </c>
      <c r="C102" s="25" t="s">
        <v>131</v>
      </c>
      <c r="D102" s="280" t="s">
        <v>547</v>
      </c>
      <c r="E102" s="736"/>
      <c r="F102" s="737"/>
      <c r="G102" s="38"/>
      <c r="H102" s="11"/>
      <c r="I102" s="11"/>
      <c r="J102" s="11"/>
      <c r="K102" s="11"/>
      <c r="L102" s="11"/>
      <c r="M102" s="11"/>
      <c r="N102" s="11"/>
    </row>
    <row r="103" spans="1:14" ht="42.75" customHeight="1" thickBot="1">
      <c r="A103" s="39">
        <f t="shared" si="2"/>
        <v>6</v>
      </c>
      <c r="B103" s="41" t="s">
        <v>215</v>
      </c>
      <c r="C103" s="25" t="s">
        <v>131</v>
      </c>
      <c r="D103" s="280" t="s">
        <v>547</v>
      </c>
      <c r="E103" s="736"/>
      <c r="F103" s="737"/>
      <c r="G103" s="11"/>
      <c r="H103" s="11"/>
      <c r="I103" s="11"/>
      <c r="J103" s="11"/>
      <c r="K103" s="11"/>
      <c r="L103" s="11"/>
      <c r="M103" s="11"/>
      <c r="N103" s="11"/>
    </row>
    <row r="104" spans="1:14" ht="47.25" customHeight="1" thickBot="1">
      <c r="A104" s="39">
        <f t="shared" si="2"/>
        <v>7</v>
      </c>
      <c r="B104" s="41" t="s">
        <v>216</v>
      </c>
      <c r="C104" s="25" t="s">
        <v>131</v>
      </c>
      <c r="D104" s="280" t="s">
        <v>547</v>
      </c>
      <c r="E104" s="736"/>
      <c r="F104" s="737"/>
      <c r="G104" s="38"/>
      <c r="H104" s="11"/>
      <c r="I104" s="11"/>
      <c r="J104" s="11"/>
      <c r="K104" s="11"/>
      <c r="L104" s="11"/>
      <c r="M104" s="11"/>
      <c r="N104" s="11"/>
    </row>
    <row r="105" spans="1:14" ht="21" customHeight="1">
      <c r="A105" s="675">
        <f t="shared" si="2"/>
        <v>8</v>
      </c>
      <c r="B105" s="148" t="s">
        <v>217</v>
      </c>
      <c r="C105" s="134"/>
      <c r="D105" s="303"/>
      <c r="E105" s="741"/>
      <c r="F105" s="742"/>
      <c r="G105" s="40"/>
      <c r="H105" s="11"/>
      <c r="I105" s="11"/>
      <c r="J105" s="11"/>
      <c r="K105" s="11"/>
      <c r="L105" s="11"/>
      <c r="M105" s="11"/>
      <c r="N105" s="11"/>
    </row>
    <row r="106" spans="1:14" ht="25.5" customHeight="1">
      <c r="A106" s="676"/>
      <c r="B106" s="156" t="s">
        <v>218</v>
      </c>
      <c r="C106" s="135" t="s">
        <v>133</v>
      </c>
      <c r="D106" s="306" t="s">
        <v>547</v>
      </c>
      <c r="E106" s="743"/>
      <c r="F106" s="744"/>
      <c r="G106" s="40"/>
      <c r="H106" s="11"/>
      <c r="I106" s="11"/>
      <c r="J106" s="11"/>
      <c r="K106" s="11"/>
      <c r="L106" s="11"/>
      <c r="M106" s="11"/>
      <c r="N106" s="11"/>
    </row>
    <row r="107" spans="1:14" ht="26.25" customHeight="1" thickBot="1">
      <c r="A107" s="791"/>
      <c r="B107" s="133" t="s">
        <v>219</v>
      </c>
      <c r="C107" s="136" t="s">
        <v>133</v>
      </c>
      <c r="D107" s="264" t="s">
        <v>547</v>
      </c>
      <c r="E107" s="745"/>
      <c r="F107" s="746"/>
      <c r="G107" s="40"/>
      <c r="H107" s="11"/>
      <c r="I107" s="11"/>
      <c r="J107" s="11"/>
      <c r="K107" s="11"/>
      <c r="L107" s="11"/>
      <c r="M107" s="11"/>
      <c r="N107" s="11"/>
    </row>
    <row r="108" spans="1:14" ht="36.75" customHeight="1" thickTop="1" thickBot="1">
      <c r="A108" s="636" t="s">
        <v>174</v>
      </c>
      <c r="B108" s="748"/>
      <c r="C108" s="748"/>
      <c r="D108" s="748"/>
      <c r="E108" s="748"/>
      <c r="F108" s="749"/>
      <c r="G108" s="40"/>
      <c r="H108" s="11"/>
      <c r="I108" s="11"/>
      <c r="J108" s="11"/>
      <c r="K108" s="11"/>
      <c r="L108" s="11"/>
      <c r="M108" s="11"/>
      <c r="N108" s="11"/>
    </row>
    <row r="109" spans="1:14" ht="33.75" customHeight="1" thickTop="1" thickBot="1">
      <c r="A109" s="39">
        <v>9</v>
      </c>
      <c r="B109" s="42" t="s">
        <v>220</v>
      </c>
      <c r="C109" s="20" t="s">
        <v>133</v>
      </c>
      <c r="D109" s="280" t="s">
        <v>547</v>
      </c>
      <c r="E109" s="734"/>
      <c r="F109" s="735"/>
      <c r="G109" s="40"/>
      <c r="H109" s="11"/>
      <c r="I109" s="11"/>
      <c r="J109" s="11"/>
      <c r="K109" s="11"/>
      <c r="L109" s="11"/>
      <c r="M109" s="11"/>
      <c r="N109" s="11"/>
    </row>
    <row r="110" spans="1:14" ht="48.75" customHeight="1" thickBot="1">
      <c r="A110" s="39">
        <f t="shared" si="2"/>
        <v>10</v>
      </c>
      <c r="B110" s="42" t="s">
        <v>221</v>
      </c>
      <c r="C110" s="20" t="s">
        <v>131</v>
      </c>
      <c r="D110" s="280" t="str">
        <f t="shared" ref="D110:D115" si="3">D99</f>
        <v>pauš.</v>
      </c>
      <c r="E110" s="736"/>
      <c r="F110" s="737"/>
      <c r="G110" s="40"/>
      <c r="H110" s="11"/>
      <c r="I110" s="11"/>
      <c r="J110" s="11"/>
      <c r="K110" s="11"/>
      <c r="L110" s="11"/>
      <c r="M110" s="11"/>
      <c r="N110" s="11"/>
    </row>
    <row r="111" spans="1:14" ht="48.75" customHeight="1" thickBot="1">
      <c r="A111" s="39">
        <f t="shared" si="2"/>
        <v>11</v>
      </c>
      <c r="B111" s="42" t="s">
        <v>229</v>
      </c>
      <c r="C111" s="20" t="s">
        <v>131</v>
      </c>
      <c r="D111" s="280" t="str">
        <f t="shared" si="3"/>
        <v>pauš.</v>
      </c>
      <c r="E111" s="736"/>
      <c r="F111" s="737"/>
      <c r="G111" s="40"/>
      <c r="H111" s="11"/>
      <c r="I111" s="11"/>
      <c r="J111" s="11"/>
      <c r="K111" s="11"/>
      <c r="L111" s="11"/>
      <c r="M111" s="11"/>
      <c r="N111" s="11"/>
    </row>
    <row r="112" spans="1:14" ht="21" customHeight="1" thickBot="1">
      <c r="A112" s="39">
        <f t="shared" si="2"/>
        <v>12</v>
      </c>
      <c r="B112" s="42" t="s">
        <v>222</v>
      </c>
      <c r="C112" s="20" t="s">
        <v>131</v>
      </c>
      <c r="D112" s="280" t="str">
        <f t="shared" si="3"/>
        <v>pauš.</v>
      </c>
      <c r="E112" s="736"/>
      <c r="F112" s="737"/>
      <c r="G112" s="40"/>
      <c r="H112" s="11"/>
      <c r="I112" s="11"/>
      <c r="J112" s="11"/>
      <c r="K112" s="11"/>
      <c r="L112" s="11"/>
      <c r="M112" s="11"/>
      <c r="N112" s="11"/>
    </row>
    <row r="113" spans="1:14" ht="33.75" customHeight="1" thickBot="1">
      <c r="A113" s="39">
        <f t="shared" si="2"/>
        <v>13</v>
      </c>
      <c r="B113" s="47" t="s">
        <v>223</v>
      </c>
      <c r="C113" s="20" t="s">
        <v>131</v>
      </c>
      <c r="D113" s="280" t="str">
        <f t="shared" si="3"/>
        <v>pauš.</v>
      </c>
      <c r="E113" s="736"/>
      <c r="F113" s="737"/>
      <c r="G113" s="40"/>
      <c r="H113" s="11"/>
      <c r="I113" s="11"/>
      <c r="J113" s="11"/>
      <c r="K113" s="11"/>
      <c r="L113" s="11"/>
      <c r="M113" s="11"/>
      <c r="N113" s="11"/>
    </row>
    <row r="114" spans="1:14" ht="33.75" customHeight="1" thickBot="1">
      <c r="A114" s="39">
        <f t="shared" si="2"/>
        <v>14</v>
      </c>
      <c r="B114" s="47" t="s">
        <v>224</v>
      </c>
      <c r="C114" s="20" t="s">
        <v>131</v>
      </c>
      <c r="D114" s="280" t="str">
        <f t="shared" si="3"/>
        <v>pauš.</v>
      </c>
      <c r="E114" s="736"/>
      <c r="F114" s="737"/>
      <c r="G114" s="40"/>
      <c r="H114" s="11"/>
      <c r="I114" s="11"/>
      <c r="J114" s="11"/>
      <c r="K114" s="11"/>
      <c r="L114" s="11"/>
      <c r="M114" s="11"/>
      <c r="N114" s="11"/>
    </row>
    <row r="115" spans="1:14" ht="46.5" customHeight="1" thickBot="1">
      <c r="A115" s="39">
        <f t="shared" si="2"/>
        <v>15</v>
      </c>
      <c r="B115" s="43" t="s">
        <v>225</v>
      </c>
      <c r="C115" s="20" t="s">
        <v>131</v>
      </c>
      <c r="D115" s="280" t="str">
        <f t="shared" si="3"/>
        <v>pauš.</v>
      </c>
      <c r="E115" s="736"/>
      <c r="F115" s="737"/>
      <c r="G115" s="11"/>
      <c r="H115" s="11"/>
      <c r="I115" s="11"/>
      <c r="J115" s="11"/>
      <c r="K115" s="11"/>
      <c r="L115" s="11"/>
      <c r="M115" s="11"/>
      <c r="N115" s="11"/>
    </row>
    <row r="116" spans="1:14" ht="33" customHeight="1" thickBot="1">
      <c r="A116" s="39">
        <f t="shared" si="2"/>
        <v>16</v>
      </c>
      <c r="B116" s="21" t="s">
        <v>226</v>
      </c>
      <c r="C116" s="25" t="s">
        <v>246</v>
      </c>
      <c r="D116" s="280" t="s">
        <v>547</v>
      </c>
      <c r="E116" s="736"/>
      <c r="F116" s="737"/>
      <c r="G116" s="38"/>
      <c r="H116" s="11"/>
      <c r="I116" s="11"/>
      <c r="J116" s="11"/>
      <c r="K116" s="11"/>
      <c r="L116" s="11"/>
      <c r="M116" s="11"/>
      <c r="N116" s="11"/>
    </row>
    <row r="117" spans="1:14" ht="34.5" customHeight="1" thickBot="1">
      <c r="A117" s="39">
        <f t="shared" si="2"/>
        <v>17</v>
      </c>
      <c r="B117" s="21" t="s">
        <v>227</v>
      </c>
      <c r="C117" s="25" t="s">
        <v>246</v>
      </c>
      <c r="D117" s="280" t="s">
        <v>547</v>
      </c>
      <c r="E117" s="736"/>
      <c r="F117" s="737"/>
      <c r="G117" s="38"/>
      <c r="H117" s="11"/>
      <c r="I117" s="11"/>
      <c r="J117" s="11"/>
      <c r="K117" s="11"/>
      <c r="L117" s="11"/>
      <c r="M117" s="11"/>
      <c r="N117" s="11"/>
    </row>
    <row r="118" spans="1:14" ht="18.75" customHeight="1" thickBot="1">
      <c r="A118" s="39">
        <f t="shared" si="2"/>
        <v>18</v>
      </c>
      <c r="B118" s="21" t="s">
        <v>228</v>
      </c>
      <c r="C118" s="25" t="s">
        <v>246</v>
      </c>
      <c r="D118" s="280" t="s">
        <v>547</v>
      </c>
      <c r="E118" s="736"/>
      <c r="F118" s="737"/>
      <c r="G118" s="38"/>
      <c r="H118" s="11"/>
      <c r="I118" s="11"/>
      <c r="J118" s="11"/>
      <c r="K118" s="11"/>
      <c r="L118" s="11"/>
      <c r="M118" s="11"/>
      <c r="N118" s="11"/>
    </row>
    <row r="119" spans="1:14" ht="16.5" customHeight="1" thickBot="1">
      <c r="A119" s="39">
        <f t="shared" si="2"/>
        <v>19</v>
      </c>
      <c r="B119" s="21" t="s">
        <v>181</v>
      </c>
      <c r="C119" s="25" t="s">
        <v>246</v>
      </c>
      <c r="D119" s="280" t="s">
        <v>547</v>
      </c>
      <c r="E119" s="736"/>
      <c r="F119" s="737"/>
      <c r="G119" s="38"/>
      <c r="H119" s="11"/>
      <c r="I119" s="11"/>
      <c r="J119" s="11"/>
      <c r="K119" s="11"/>
      <c r="L119" s="11"/>
      <c r="M119" s="11"/>
      <c r="N119" s="11"/>
    </row>
    <row r="120" spans="1:14" ht="16.5" customHeight="1" thickBot="1">
      <c r="A120" s="39">
        <f t="shared" si="2"/>
        <v>20</v>
      </c>
      <c r="B120" s="21" t="s">
        <v>231</v>
      </c>
      <c r="C120" s="25" t="s">
        <v>246</v>
      </c>
      <c r="D120" s="280" t="s">
        <v>547</v>
      </c>
      <c r="E120" s="736"/>
      <c r="F120" s="737"/>
      <c r="G120" s="38"/>
      <c r="H120" s="11"/>
      <c r="I120" s="11"/>
      <c r="J120" s="11"/>
      <c r="K120" s="11"/>
      <c r="L120" s="11"/>
      <c r="M120" s="11"/>
      <c r="N120" s="11"/>
    </row>
    <row r="121" spans="1:14" ht="14.65" thickBot="1">
      <c r="A121" s="483" t="s">
        <v>230</v>
      </c>
      <c r="B121" s="484"/>
      <c r="C121" s="22"/>
      <c r="D121" s="267"/>
      <c r="E121" s="477">
        <f>SUM(F98:F120)</f>
        <v>0</v>
      </c>
      <c r="F121" s="489"/>
      <c r="G121" s="11"/>
      <c r="H121" s="11"/>
      <c r="I121" s="11"/>
      <c r="J121" s="11"/>
      <c r="K121" s="11"/>
      <c r="L121" s="11"/>
      <c r="M121" s="11"/>
      <c r="N121" s="11"/>
    </row>
    <row r="122" spans="1:14" ht="16.149999999999999" thickTop="1" thickBot="1">
      <c r="A122" s="17" t="s">
        <v>129</v>
      </c>
      <c r="B122" s="470" t="s">
        <v>233</v>
      </c>
      <c r="C122" s="471"/>
      <c r="D122" s="471"/>
      <c r="E122" s="471"/>
      <c r="F122" s="472"/>
      <c r="G122" s="11"/>
      <c r="H122" s="11"/>
      <c r="I122" s="11"/>
      <c r="J122" s="11"/>
      <c r="K122" s="11"/>
      <c r="L122" s="11"/>
      <c r="M122" s="11"/>
      <c r="N122" s="11"/>
    </row>
    <row r="123" spans="1:14" ht="35.25" customHeight="1" thickTop="1" thickBot="1">
      <c r="A123" s="672" t="s">
        <v>234</v>
      </c>
      <c r="B123" s="673"/>
      <c r="C123" s="673"/>
      <c r="D123" s="673"/>
      <c r="E123" s="673"/>
      <c r="F123" s="674"/>
      <c r="G123" s="11"/>
      <c r="H123" s="11"/>
      <c r="I123" s="11"/>
      <c r="J123" s="11"/>
      <c r="K123" s="11"/>
      <c r="L123" s="11"/>
      <c r="M123" s="11"/>
      <c r="N123" s="11"/>
    </row>
    <row r="124" spans="1:14" ht="35.25" customHeight="1" thickTop="1" thickBot="1">
      <c r="A124" s="636" t="s">
        <v>194</v>
      </c>
      <c r="B124" s="637"/>
      <c r="C124" s="637"/>
      <c r="D124" s="637"/>
      <c r="E124" s="637"/>
      <c r="F124" s="638"/>
      <c r="G124" s="11"/>
      <c r="H124" s="11"/>
      <c r="I124" s="11"/>
      <c r="J124" s="11"/>
      <c r="K124" s="11"/>
      <c r="L124" s="11"/>
      <c r="M124" s="11"/>
      <c r="N124" s="11"/>
    </row>
    <row r="125" spans="1:14" ht="157.5" customHeight="1" thickTop="1" thickBot="1">
      <c r="A125" s="39">
        <v>1</v>
      </c>
      <c r="B125" s="107" t="s">
        <v>235</v>
      </c>
      <c r="C125" s="25" t="s">
        <v>131</v>
      </c>
      <c r="D125" s="264" t="s">
        <v>547</v>
      </c>
      <c r="E125" s="696"/>
      <c r="F125" s="697"/>
      <c r="G125" s="38"/>
      <c r="H125" s="11"/>
      <c r="I125" s="11"/>
      <c r="J125" s="11"/>
      <c r="K125" s="11"/>
      <c r="L125" s="11"/>
      <c r="M125" s="11"/>
      <c r="N125" s="11"/>
    </row>
    <row r="126" spans="1:14" ht="191.25" customHeight="1" thickBot="1">
      <c r="A126" s="39">
        <f>A125+1</f>
        <v>2</v>
      </c>
      <c r="B126" s="107" t="s">
        <v>236</v>
      </c>
      <c r="C126" s="25" t="s">
        <v>131</v>
      </c>
      <c r="D126" s="264" t="s">
        <v>547</v>
      </c>
      <c r="E126" s="698"/>
      <c r="F126" s="699"/>
      <c r="G126" s="38"/>
      <c r="H126" s="11"/>
      <c r="I126" s="11"/>
      <c r="J126" s="11"/>
      <c r="K126" s="11"/>
      <c r="L126" s="11"/>
      <c r="M126" s="11"/>
      <c r="N126" s="11"/>
    </row>
    <row r="127" spans="1:14" ht="162" customHeight="1" thickBot="1">
      <c r="A127" s="39">
        <f>A126+1</f>
        <v>3</v>
      </c>
      <c r="B127" s="107" t="s">
        <v>237</v>
      </c>
      <c r="C127" s="25" t="s">
        <v>131</v>
      </c>
      <c r="D127" s="264" t="s">
        <v>547</v>
      </c>
      <c r="E127" s="698"/>
      <c r="F127" s="699"/>
      <c r="G127" s="38"/>
      <c r="H127" s="11"/>
      <c r="I127" s="11"/>
      <c r="J127" s="11"/>
      <c r="K127" s="11"/>
      <c r="L127" s="11"/>
      <c r="M127" s="11"/>
      <c r="N127" s="11"/>
    </row>
    <row r="128" spans="1:14" ht="49.5" customHeight="1" thickBot="1">
      <c r="A128" s="39">
        <f>A127+1</f>
        <v>4</v>
      </c>
      <c r="B128" s="21" t="s">
        <v>238</v>
      </c>
      <c r="C128" s="25" t="s">
        <v>131</v>
      </c>
      <c r="D128" s="264" t="s">
        <v>547</v>
      </c>
      <c r="E128" s="698"/>
      <c r="F128" s="699"/>
      <c r="G128" s="38"/>
      <c r="H128" s="11"/>
      <c r="I128" s="11"/>
      <c r="J128" s="11"/>
      <c r="K128" s="11"/>
      <c r="L128" s="11"/>
      <c r="M128" s="11"/>
      <c r="N128" s="11"/>
    </row>
    <row r="129" spans="1:14" ht="33.75" customHeight="1" thickBot="1">
      <c r="A129" s="39">
        <f>A128+1</f>
        <v>5</v>
      </c>
      <c r="B129" s="21" t="s">
        <v>239</v>
      </c>
      <c r="C129" s="25" t="s">
        <v>131</v>
      </c>
      <c r="D129" s="264" t="s">
        <v>547</v>
      </c>
      <c r="E129" s="698"/>
      <c r="F129" s="699"/>
      <c r="G129" s="38"/>
      <c r="H129" s="11"/>
      <c r="I129" s="11"/>
      <c r="J129" s="11"/>
      <c r="K129" s="11"/>
      <c r="L129" s="11"/>
      <c r="M129" s="11"/>
      <c r="N129" s="11"/>
    </row>
    <row r="130" spans="1:14" ht="37.5" customHeight="1" thickTop="1" thickBot="1">
      <c r="A130" s="636" t="s">
        <v>174</v>
      </c>
      <c r="B130" s="637"/>
      <c r="C130" s="637"/>
      <c r="D130" s="637"/>
      <c r="E130" s="637"/>
      <c r="F130" s="638"/>
      <c r="G130" s="38"/>
      <c r="H130" s="11"/>
      <c r="I130" s="11"/>
      <c r="J130" s="11"/>
      <c r="K130" s="11"/>
      <c r="L130" s="11"/>
      <c r="M130" s="11"/>
      <c r="N130" s="11"/>
    </row>
    <row r="131" spans="1:14" ht="46.5" customHeight="1" thickTop="1" thickBot="1">
      <c r="A131" s="39">
        <v>6</v>
      </c>
      <c r="B131" s="108" t="s">
        <v>240</v>
      </c>
      <c r="C131" s="109" t="s">
        <v>131</v>
      </c>
      <c r="D131" s="404" t="s">
        <v>547</v>
      </c>
      <c r="E131" s="752"/>
      <c r="F131" s="753"/>
      <c r="G131" s="38"/>
      <c r="H131" s="11"/>
      <c r="I131" s="11"/>
      <c r="J131" s="11"/>
      <c r="K131" s="11"/>
      <c r="L131" s="11"/>
      <c r="M131" s="11"/>
      <c r="N131" s="11"/>
    </row>
    <row r="132" spans="1:14" ht="46.5" customHeight="1" thickBot="1">
      <c r="A132" s="39">
        <f>A131+1</f>
        <v>7</v>
      </c>
      <c r="B132" s="110" t="s">
        <v>241</v>
      </c>
      <c r="C132" s="111" t="s">
        <v>131</v>
      </c>
      <c r="D132" s="405" t="s">
        <v>547</v>
      </c>
      <c r="E132" s="754"/>
      <c r="F132" s="755"/>
      <c r="G132" s="38"/>
      <c r="H132" s="11"/>
      <c r="I132" s="11"/>
      <c r="J132" s="11"/>
      <c r="K132" s="11"/>
      <c r="L132" s="11"/>
      <c r="M132" s="11"/>
      <c r="N132" s="11"/>
    </row>
    <row r="133" spans="1:14" ht="46.5" customHeight="1" thickBot="1">
      <c r="A133" s="39">
        <f t="shared" ref="A133:A139" si="4">A132+1</f>
        <v>8</v>
      </c>
      <c r="B133" s="110" t="s">
        <v>242</v>
      </c>
      <c r="C133" s="111" t="s">
        <v>131</v>
      </c>
      <c r="D133" s="405" t="s">
        <v>547</v>
      </c>
      <c r="E133" s="754"/>
      <c r="F133" s="755"/>
      <c r="G133" s="38"/>
      <c r="H133" s="11"/>
      <c r="I133" s="11"/>
      <c r="J133" s="11"/>
      <c r="K133" s="11"/>
      <c r="L133" s="11"/>
      <c r="M133" s="11"/>
      <c r="N133" s="11"/>
    </row>
    <row r="134" spans="1:14" ht="46.5" customHeight="1" thickBot="1">
      <c r="A134" s="39">
        <f t="shared" si="4"/>
        <v>9</v>
      </c>
      <c r="B134" s="110" t="s">
        <v>243</v>
      </c>
      <c r="C134" s="111" t="s">
        <v>131</v>
      </c>
      <c r="D134" s="406" t="s">
        <v>547</v>
      </c>
      <c r="E134" s="754"/>
      <c r="F134" s="755"/>
      <c r="G134" s="38"/>
      <c r="H134" s="11"/>
      <c r="I134" s="11"/>
      <c r="J134" s="11"/>
      <c r="K134" s="11"/>
      <c r="L134" s="11"/>
      <c r="M134" s="11"/>
      <c r="N134" s="11"/>
    </row>
    <row r="135" spans="1:14" ht="28.5" customHeight="1" thickBot="1">
      <c r="A135" s="39">
        <f t="shared" si="4"/>
        <v>10</v>
      </c>
      <c r="B135" s="110" t="s">
        <v>226</v>
      </c>
      <c r="C135" s="111" t="s">
        <v>246</v>
      </c>
      <c r="D135" s="406" t="s">
        <v>547</v>
      </c>
      <c r="E135" s="754"/>
      <c r="F135" s="755"/>
      <c r="G135" s="38"/>
      <c r="H135" s="11"/>
      <c r="I135" s="11"/>
      <c r="J135" s="11"/>
      <c r="K135" s="11"/>
      <c r="L135" s="11"/>
      <c r="M135" s="11"/>
      <c r="N135" s="11"/>
    </row>
    <row r="136" spans="1:14" ht="29.25" customHeight="1" thickBot="1">
      <c r="A136" s="39">
        <f t="shared" si="4"/>
        <v>11</v>
      </c>
      <c r="B136" s="110" t="s">
        <v>227</v>
      </c>
      <c r="C136" s="111" t="s">
        <v>246</v>
      </c>
      <c r="D136" s="406" t="s">
        <v>547</v>
      </c>
      <c r="E136" s="754"/>
      <c r="F136" s="755"/>
      <c r="G136" s="38"/>
      <c r="H136" s="11"/>
      <c r="I136" s="11"/>
      <c r="J136" s="11"/>
      <c r="K136" s="11"/>
      <c r="L136" s="11"/>
      <c r="M136" s="11"/>
      <c r="N136" s="11"/>
    </row>
    <row r="137" spans="1:14" ht="29.25" customHeight="1" thickBot="1">
      <c r="A137" s="39">
        <f t="shared" si="4"/>
        <v>12</v>
      </c>
      <c r="B137" s="110" t="s">
        <v>244</v>
      </c>
      <c r="C137" s="111" t="s">
        <v>246</v>
      </c>
      <c r="D137" s="406" t="s">
        <v>547</v>
      </c>
      <c r="E137" s="754"/>
      <c r="F137" s="755"/>
      <c r="G137" s="38"/>
      <c r="H137" s="11"/>
      <c r="I137" s="11"/>
      <c r="J137" s="11"/>
      <c r="K137" s="11"/>
      <c r="L137" s="11"/>
      <c r="M137" s="11"/>
      <c r="N137" s="11"/>
    </row>
    <row r="138" spans="1:14" ht="27" customHeight="1" thickBot="1">
      <c r="A138" s="39">
        <f t="shared" si="4"/>
        <v>13</v>
      </c>
      <c r="B138" s="110" t="s">
        <v>181</v>
      </c>
      <c r="C138" s="111" t="s">
        <v>246</v>
      </c>
      <c r="D138" s="406" t="s">
        <v>547</v>
      </c>
      <c r="E138" s="754"/>
      <c r="F138" s="755"/>
      <c r="G138" s="38"/>
      <c r="H138" s="11"/>
      <c r="I138" s="11"/>
      <c r="J138" s="11"/>
      <c r="K138" s="11"/>
      <c r="L138" s="11"/>
      <c r="M138" s="11"/>
      <c r="N138" s="11"/>
    </row>
    <row r="139" spans="1:14" ht="31.5" customHeight="1" thickBot="1">
      <c r="A139" s="39">
        <f t="shared" si="4"/>
        <v>14</v>
      </c>
      <c r="B139" s="110" t="s">
        <v>231</v>
      </c>
      <c r="C139" s="111" t="s">
        <v>246</v>
      </c>
      <c r="D139" s="406" t="s">
        <v>547</v>
      </c>
      <c r="E139" s="754"/>
      <c r="F139" s="755"/>
      <c r="G139" s="38"/>
      <c r="H139" s="11"/>
      <c r="I139" s="11"/>
      <c r="J139" s="11"/>
      <c r="K139" s="11"/>
      <c r="L139" s="11"/>
      <c r="M139" s="11"/>
      <c r="N139" s="11"/>
    </row>
    <row r="140" spans="1:14" ht="31.5" customHeight="1" thickBot="1">
      <c r="A140" s="483" t="s">
        <v>245</v>
      </c>
      <c r="B140" s="484"/>
      <c r="C140" s="22"/>
      <c r="D140" s="267"/>
      <c r="E140" s="477">
        <f>SUM(F125:F139)</f>
        <v>0</v>
      </c>
      <c r="F140" s="478"/>
      <c r="G140" s="11"/>
      <c r="H140" s="11"/>
      <c r="I140" s="11"/>
      <c r="J140" s="11"/>
      <c r="K140" s="11"/>
      <c r="L140" s="11"/>
      <c r="M140" s="11"/>
      <c r="N140" s="11"/>
    </row>
    <row r="141" spans="1:14" ht="16.149999999999999" thickTop="1" thickBot="1">
      <c r="A141" s="17" t="s">
        <v>248</v>
      </c>
      <c r="B141" s="470" t="s">
        <v>383</v>
      </c>
      <c r="C141" s="471"/>
      <c r="D141" s="471"/>
      <c r="E141" s="471"/>
      <c r="F141" s="472"/>
      <c r="G141" s="11"/>
      <c r="H141" s="11"/>
      <c r="I141" s="11"/>
      <c r="J141" s="11"/>
      <c r="K141" s="11"/>
      <c r="L141" s="11"/>
      <c r="M141" s="11"/>
      <c r="N141" s="11"/>
    </row>
    <row r="142" spans="1:14" ht="36" customHeight="1" thickTop="1" thickBot="1">
      <c r="A142" s="672" t="s">
        <v>384</v>
      </c>
      <c r="B142" s="673"/>
      <c r="C142" s="673"/>
      <c r="D142" s="673"/>
      <c r="E142" s="673"/>
      <c r="F142" s="674"/>
      <c r="G142"/>
      <c r="H142"/>
      <c r="I142"/>
      <c r="J142"/>
      <c r="K142"/>
      <c r="L142"/>
      <c r="M142"/>
      <c r="N142"/>
    </row>
    <row r="143" spans="1:14" ht="38.25" customHeight="1" thickTop="1" thickBot="1">
      <c r="A143" s="636" t="s">
        <v>194</v>
      </c>
      <c r="B143" s="637"/>
      <c r="C143" s="637"/>
      <c r="D143" s="637"/>
      <c r="E143" s="637"/>
      <c r="F143" s="638"/>
    </row>
    <row r="144" spans="1:14" ht="49.5" customHeight="1" thickTop="1" thickBot="1">
      <c r="A144" s="39">
        <v>1</v>
      </c>
      <c r="B144" s="42" t="s">
        <v>385</v>
      </c>
      <c r="C144" s="25" t="s">
        <v>131</v>
      </c>
      <c r="D144" s="264" t="s">
        <v>547</v>
      </c>
      <c r="E144" s="756"/>
      <c r="F144" s="757"/>
    </row>
    <row r="145" spans="1:6" ht="30.75" customHeight="1">
      <c r="A145" s="675">
        <f>A144+1</f>
        <v>2</v>
      </c>
      <c r="B145" s="29" t="s">
        <v>386</v>
      </c>
      <c r="C145" s="689" t="s">
        <v>131</v>
      </c>
      <c r="D145" s="801" t="s">
        <v>547</v>
      </c>
      <c r="E145" s="700"/>
      <c r="F145" s="701"/>
    </row>
    <row r="146" spans="1:6" ht="29.25" customHeight="1">
      <c r="A146" s="676"/>
      <c r="B146" s="87" t="s">
        <v>387</v>
      </c>
      <c r="C146" s="690"/>
      <c r="D146" s="802"/>
      <c r="E146" s="702"/>
      <c r="F146" s="703"/>
    </row>
    <row r="147" spans="1:6" ht="17.25" customHeight="1">
      <c r="A147" s="676"/>
      <c r="B147" s="113" t="s">
        <v>388</v>
      </c>
      <c r="C147" s="690"/>
      <c r="D147" s="802"/>
      <c r="E147" s="702"/>
      <c r="F147" s="703"/>
    </row>
    <row r="148" spans="1:6" ht="24" customHeight="1">
      <c r="A148" s="676"/>
      <c r="B148" s="87" t="s">
        <v>389</v>
      </c>
      <c r="C148" s="690"/>
      <c r="D148" s="802"/>
      <c r="E148" s="702"/>
      <c r="F148" s="703"/>
    </row>
    <row r="149" spans="1:6" ht="24.75" customHeight="1" thickBot="1">
      <c r="A149" s="677"/>
      <c r="B149" s="52" t="s">
        <v>390</v>
      </c>
      <c r="C149" s="691"/>
      <c r="D149" s="803"/>
      <c r="E149" s="704"/>
      <c r="F149" s="705"/>
    </row>
    <row r="150" spans="1:6" ht="50.25" customHeight="1">
      <c r="A150" s="675">
        <f>A145+1</f>
        <v>3</v>
      </c>
      <c r="B150" s="29" t="s">
        <v>391</v>
      </c>
      <c r="C150" s="683" t="s">
        <v>131</v>
      </c>
      <c r="D150" s="801" t="s">
        <v>547</v>
      </c>
      <c r="E150" s="700"/>
      <c r="F150" s="701"/>
    </row>
    <row r="151" spans="1:6" ht="27">
      <c r="A151" s="676"/>
      <c r="B151" s="87" t="s">
        <v>392</v>
      </c>
      <c r="C151" s="684"/>
      <c r="D151" s="802"/>
      <c r="E151" s="702"/>
      <c r="F151" s="703"/>
    </row>
    <row r="152" spans="1:6" ht="27">
      <c r="A152" s="676"/>
      <c r="B152" s="87" t="s">
        <v>393</v>
      </c>
      <c r="C152" s="684"/>
      <c r="D152" s="802"/>
      <c r="E152" s="702"/>
      <c r="F152" s="703"/>
    </row>
    <row r="153" spans="1:6" ht="15" customHeight="1">
      <c r="A153" s="676"/>
      <c r="B153" s="87" t="s">
        <v>394</v>
      </c>
      <c r="C153" s="684"/>
      <c r="D153" s="802"/>
      <c r="E153" s="702"/>
      <c r="F153" s="703"/>
    </row>
    <row r="154" spans="1:6" ht="15" customHeight="1" thickBot="1">
      <c r="A154" s="677"/>
      <c r="B154" s="52" t="s">
        <v>395</v>
      </c>
      <c r="C154" s="685"/>
      <c r="D154" s="803"/>
      <c r="E154" s="704"/>
      <c r="F154" s="705"/>
    </row>
    <row r="155" spans="1:6" ht="40.9" thickBot="1">
      <c r="A155" s="39">
        <f>A150+1</f>
        <v>4</v>
      </c>
      <c r="B155" s="42" t="s">
        <v>396</v>
      </c>
      <c r="C155" s="25" t="s">
        <v>131</v>
      </c>
      <c r="D155" s="264" t="s">
        <v>547</v>
      </c>
      <c r="E155" s="698"/>
      <c r="F155" s="699"/>
    </row>
    <row r="156" spans="1:6" ht="36.75" customHeight="1">
      <c r="A156" s="675">
        <f>A155+1</f>
        <v>5</v>
      </c>
      <c r="B156" s="29" t="s">
        <v>397</v>
      </c>
      <c r="C156" s="689" t="s">
        <v>131</v>
      </c>
      <c r="D156" s="801" t="s">
        <v>547</v>
      </c>
      <c r="E156" s="700"/>
      <c r="F156" s="701"/>
    </row>
    <row r="157" spans="1:6" ht="27">
      <c r="A157" s="676"/>
      <c r="B157" s="87" t="s">
        <v>398</v>
      </c>
      <c r="C157" s="690"/>
      <c r="D157" s="804"/>
      <c r="E157" s="808"/>
      <c r="F157" s="809"/>
    </row>
    <row r="158" spans="1:6" ht="14.25">
      <c r="A158" s="676"/>
      <c r="B158" s="87" t="s">
        <v>399</v>
      </c>
      <c r="C158" s="690"/>
      <c r="D158" s="804"/>
      <c r="E158" s="808"/>
      <c r="F158" s="809"/>
    </row>
    <row r="159" spans="1:6" ht="14.25" customHeight="1">
      <c r="A159" s="676"/>
      <c r="B159" s="87" t="s">
        <v>400</v>
      </c>
      <c r="C159" s="690"/>
      <c r="D159" s="804"/>
      <c r="E159" s="808"/>
      <c r="F159" s="809"/>
    </row>
    <row r="160" spans="1:6" ht="22.5" customHeight="1" thickBot="1">
      <c r="A160" s="677"/>
      <c r="B160" s="52" t="s">
        <v>401</v>
      </c>
      <c r="C160" s="691"/>
      <c r="D160" s="805"/>
      <c r="E160" s="806"/>
      <c r="F160" s="807"/>
    </row>
    <row r="161" spans="1:6" ht="42" customHeight="1" thickBot="1">
      <c r="A161" s="39">
        <f>A156+1</f>
        <v>6</v>
      </c>
      <c r="B161" s="42" t="s">
        <v>216</v>
      </c>
      <c r="C161" s="25" t="s">
        <v>131</v>
      </c>
      <c r="D161" s="264" t="s">
        <v>547</v>
      </c>
      <c r="E161" s="798"/>
      <c r="F161" s="799"/>
    </row>
    <row r="162" spans="1:6" ht="54" customHeight="1" thickBot="1">
      <c r="A162" s="39">
        <f t="shared" ref="A162:A169" si="5">A161+1</f>
        <v>7</v>
      </c>
      <c r="B162" s="48" t="s">
        <v>402</v>
      </c>
      <c r="C162" s="25" t="s">
        <v>131</v>
      </c>
      <c r="D162" s="264" t="s">
        <v>547</v>
      </c>
      <c r="E162" s="698"/>
      <c r="F162" s="699"/>
    </row>
    <row r="163" spans="1:6" ht="15.75" customHeight="1" thickBot="1">
      <c r="A163" s="39">
        <f t="shared" si="5"/>
        <v>8</v>
      </c>
      <c r="B163" s="49" t="s">
        <v>424</v>
      </c>
      <c r="C163" s="25" t="s">
        <v>131</v>
      </c>
      <c r="D163" s="264" t="s">
        <v>547</v>
      </c>
      <c r="E163" s="698"/>
      <c r="F163" s="699"/>
    </row>
    <row r="164" spans="1:6" ht="232.5" customHeight="1" thickBot="1">
      <c r="A164" s="39">
        <f t="shared" si="5"/>
        <v>9</v>
      </c>
      <c r="B164" s="49" t="s">
        <v>403</v>
      </c>
      <c r="C164" s="25" t="s">
        <v>131</v>
      </c>
      <c r="D164" s="264" t="s">
        <v>547</v>
      </c>
      <c r="E164" s="698"/>
      <c r="F164" s="699"/>
    </row>
    <row r="165" spans="1:6" ht="34.5" customHeight="1" thickBot="1">
      <c r="A165" s="39">
        <f t="shared" si="5"/>
        <v>10</v>
      </c>
      <c r="B165" s="49" t="s">
        <v>404</v>
      </c>
      <c r="C165" s="25" t="s">
        <v>131</v>
      </c>
      <c r="D165" s="264" t="s">
        <v>547</v>
      </c>
      <c r="E165" s="722"/>
      <c r="F165" s="723"/>
    </row>
    <row r="166" spans="1:6" ht="173.25" customHeight="1" thickBot="1">
      <c r="A166" s="39">
        <f t="shared" si="5"/>
        <v>11</v>
      </c>
      <c r="B166" s="49" t="s">
        <v>405</v>
      </c>
      <c r="C166" s="25" t="s">
        <v>131</v>
      </c>
      <c r="D166" s="264" t="s">
        <v>547</v>
      </c>
      <c r="E166" s="722"/>
      <c r="F166" s="723"/>
    </row>
    <row r="167" spans="1:6" ht="170.25" customHeight="1" thickBot="1">
      <c r="A167" s="39">
        <f t="shared" si="5"/>
        <v>12</v>
      </c>
      <c r="B167" s="49" t="s">
        <v>406</v>
      </c>
      <c r="C167" s="25" t="s">
        <v>131</v>
      </c>
      <c r="D167" s="264" t="s">
        <v>547</v>
      </c>
      <c r="E167" s="722"/>
      <c r="F167" s="723"/>
    </row>
    <row r="168" spans="1:6" ht="314.25" customHeight="1" thickBot="1">
      <c r="A168" s="39">
        <f t="shared" si="5"/>
        <v>13</v>
      </c>
      <c r="B168" s="49" t="s">
        <v>419</v>
      </c>
      <c r="C168" s="25" t="s">
        <v>131</v>
      </c>
      <c r="D168" s="264" t="s">
        <v>547</v>
      </c>
      <c r="E168" s="722"/>
      <c r="F168" s="723"/>
    </row>
    <row r="169" spans="1:6" ht="15" customHeight="1">
      <c r="A169" s="675">
        <f t="shared" si="5"/>
        <v>14</v>
      </c>
      <c r="B169" s="114" t="s">
        <v>420</v>
      </c>
      <c r="C169" s="105"/>
      <c r="D169" s="303"/>
      <c r="E169" s="724"/>
      <c r="F169" s="725"/>
    </row>
    <row r="170" spans="1:6">
      <c r="A170" s="676"/>
      <c r="B170" s="115" t="s">
        <v>421</v>
      </c>
      <c r="C170" s="86" t="s">
        <v>133</v>
      </c>
      <c r="D170" s="306" t="s">
        <v>547</v>
      </c>
      <c r="E170" s="665"/>
      <c r="F170" s="666"/>
    </row>
    <row r="171" spans="1:6">
      <c r="A171" s="676"/>
      <c r="B171" s="115" t="s">
        <v>422</v>
      </c>
      <c r="C171" s="86" t="s">
        <v>133</v>
      </c>
      <c r="D171" s="306" t="s">
        <v>547</v>
      </c>
      <c r="E171" s="665"/>
      <c r="F171" s="666"/>
    </row>
    <row r="172" spans="1:6">
      <c r="A172" s="676"/>
      <c r="B172" s="115" t="s">
        <v>423</v>
      </c>
      <c r="C172" s="86" t="s">
        <v>133</v>
      </c>
      <c r="D172" s="306" t="s">
        <v>547</v>
      </c>
      <c r="E172" s="665"/>
      <c r="F172" s="666"/>
    </row>
    <row r="173" spans="1:6" ht="13.9" thickBot="1">
      <c r="A173" s="677"/>
      <c r="B173" s="116" t="s">
        <v>425</v>
      </c>
      <c r="C173" s="25" t="s">
        <v>133</v>
      </c>
      <c r="D173" s="264" t="s">
        <v>547</v>
      </c>
      <c r="E173" s="665"/>
      <c r="F173" s="666"/>
    </row>
    <row r="174" spans="1:6" ht="30" customHeight="1" thickTop="1" thickBot="1">
      <c r="A174" s="636" t="s">
        <v>174</v>
      </c>
      <c r="B174" s="637"/>
      <c r="C174" s="637"/>
      <c r="D174" s="637"/>
      <c r="E174" s="637"/>
      <c r="F174" s="638"/>
    </row>
    <row r="175" spans="1:6" ht="33" customHeight="1" thickTop="1" thickBot="1">
      <c r="A175" s="120">
        <v>15</v>
      </c>
      <c r="B175" s="119" t="s">
        <v>220</v>
      </c>
      <c r="C175" s="101" t="s">
        <v>133</v>
      </c>
      <c r="D175" s="407" t="s">
        <v>547</v>
      </c>
      <c r="E175" s="696"/>
      <c r="F175" s="697"/>
    </row>
    <row r="176" spans="1:6" ht="44.25" customHeight="1" thickBot="1">
      <c r="A176" s="121">
        <f>A175+1</f>
        <v>16</v>
      </c>
      <c r="B176" s="112" t="s">
        <v>426</v>
      </c>
      <c r="C176" s="36" t="s">
        <v>131</v>
      </c>
      <c r="D176" s="403" t="s">
        <v>547</v>
      </c>
      <c r="E176" s="698"/>
      <c r="F176" s="699"/>
    </row>
    <row r="177" spans="1:6" ht="27.4" thickBot="1">
      <c r="A177" s="121">
        <f t="shared" ref="A177:A192" si="6">A176+1</f>
        <v>17</v>
      </c>
      <c r="B177" s="112" t="s">
        <v>427</v>
      </c>
      <c r="C177" s="36" t="s">
        <v>131</v>
      </c>
      <c r="D177" s="403" t="s">
        <v>547</v>
      </c>
      <c r="E177" s="698"/>
      <c r="F177" s="699"/>
    </row>
    <row r="178" spans="1:6" ht="40.9" thickBot="1">
      <c r="A178" s="121">
        <f t="shared" si="6"/>
        <v>18</v>
      </c>
      <c r="B178" s="112" t="s">
        <v>428</v>
      </c>
      <c r="C178" s="36" t="s">
        <v>131</v>
      </c>
      <c r="D178" s="403" t="s">
        <v>547</v>
      </c>
      <c r="E178" s="698"/>
      <c r="F178" s="699"/>
    </row>
    <row r="179" spans="1:6" ht="31.5" customHeight="1" thickBot="1">
      <c r="A179" s="121">
        <f t="shared" si="6"/>
        <v>19</v>
      </c>
      <c r="B179" s="112" t="s">
        <v>429</v>
      </c>
      <c r="C179" s="36" t="s">
        <v>131</v>
      </c>
      <c r="D179" s="403" t="s">
        <v>547</v>
      </c>
      <c r="E179" s="698"/>
      <c r="F179" s="699"/>
    </row>
    <row r="180" spans="1:6" ht="27.4" thickBot="1">
      <c r="A180" s="121">
        <f t="shared" si="6"/>
        <v>20</v>
      </c>
      <c r="B180" s="112" t="s">
        <v>430</v>
      </c>
      <c r="C180" s="36" t="s">
        <v>131</v>
      </c>
      <c r="D180" s="403" t="s">
        <v>547</v>
      </c>
      <c r="E180" s="698"/>
      <c r="F180" s="699"/>
    </row>
    <row r="181" spans="1:6" ht="27.4" thickBot="1">
      <c r="A181" s="121">
        <f t="shared" si="6"/>
        <v>21</v>
      </c>
      <c r="B181" s="112" t="s">
        <v>431</v>
      </c>
      <c r="C181" s="36" t="s">
        <v>131</v>
      </c>
      <c r="D181" s="403" t="s">
        <v>547</v>
      </c>
      <c r="E181" s="698"/>
      <c r="F181" s="699"/>
    </row>
    <row r="182" spans="1:6" ht="27.4" thickBot="1">
      <c r="A182" s="121">
        <f t="shared" si="6"/>
        <v>22</v>
      </c>
      <c r="B182" s="112" t="s">
        <v>432</v>
      </c>
      <c r="C182" s="36" t="s">
        <v>131</v>
      </c>
      <c r="D182" s="403" t="s">
        <v>547</v>
      </c>
      <c r="E182" s="698"/>
      <c r="F182" s="699"/>
    </row>
    <row r="183" spans="1:6" ht="31.5" customHeight="1" thickBot="1">
      <c r="A183" s="121">
        <f t="shared" si="6"/>
        <v>23</v>
      </c>
      <c r="B183" s="112" t="s">
        <v>433</v>
      </c>
      <c r="C183" s="36" t="s">
        <v>131</v>
      </c>
      <c r="D183" s="403" t="s">
        <v>547</v>
      </c>
      <c r="E183" s="698"/>
      <c r="F183" s="699"/>
    </row>
    <row r="184" spans="1:6" ht="13.9" thickBot="1">
      <c r="A184" s="121">
        <f t="shared" si="6"/>
        <v>24</v>
      </c>
      <c r="B184" s="112" t="s">
        <v>434</v>
      </c>
      <c r="C184" s="36" t="s">
        <v>131</v>
      </c>
      <c r="D184" s="403" t="s">
        <v>547</v>
      </c>
      <c r="E184" s="698"/>
      <c r="F184" s="699"/>
    </row>
    <row r="185" spans="1:6" ht="27.4" thickBot="1">
      <c r="A185" s="121">
        <f t="shared" si="6"/>
        <v>25</v>
      </c>
      <c r="B185" s="112" t="s">
        <v>435</v>
      </c>
      <c r="C185" s="36" t="s">
        <v>131</v>
      </c>
      <c r="D185" s="403" t="s">
        <v>547</v>
      </c>
      <c r="E185" s="698"/>
      <c r="F185" s="699"/>
    </row>
    <row r="186" spans="1:6" ht="27.4" thickBot="1">
      <c r="A186" s="121">
        <f t="shared" si="6"/>
        <v>26</v>
      </c>
      <c r="B186" s="112" t="s">
        <v>436</v>
      </c>
      <c r="C186" s="36" t="s">
        <v>131</v>
      </c>
      <c r="D186" s="403" t="s">
        <v>547</v>
      </c>
      <c r="E186" s="698"/>
      <c r="F186" s="699"/>
    </row>
    <row r="187" spans="1:6" ht="27.4" thickBot="1">
      <c r="A187" s="121">
        <f t="shared" si="6"/>
        <v>27</v>
      </c>
      <c r="B187" s="112" t="s">
        <v>437</v>
      </c>
      <c r="C187" s="36" t="s">
        <v>131</v>
      </c>
      <c r="D187" s="403" t="s">
        <v>547</v>
      </c>
      <c r="E187" s="698"/>
      <c r="F187" s="699"/>
    </row>
    <row r="188" spans="1:6" ht="27.4" thickBot="1">
      <c r="A188" s="121">
        <f t="shared" si="6"/>
        <v>28</v>
      </c>
      <c r="B188" s="112" t="s">
        <v>226</v>
      </c>
      <c r="C188" s="36" t="s">
        <v>246</v>
      </c>
      <c r="D188" s="403" t="s">
        <v>547</v>
      </c>
      <c r="E188" s="698"/>
      <c r="F188" s="699"/>
    </row>
    <row r="189" spans="1:6" ht="27.4" thickBot="1">
      <c r="A189" s="121">
        <f t="shared" si="6"/>
        <v>29</v>
      </c>
      <c r="B189" s="112" t="s">
        <v>438</v>
      </c>
      <c r="C189" s="36" t="s">
        <v>246</v>
      </c>
      <c r="D189" s="403" t="s">
        <v>547</v>
      </c>
      <c r="E189" s="698"/>
      <c r="F189" s="699"/>
    </row>
    <row r="190" spans="1:6" ht="13.9" thickBot="1">
      <c r="A190" s="121">
        <f t="shared" si="6"/>
        <v>30</v>
      </c>
      <c r="B190" s="112" t="s">
        <v>228</v>
      </c>
      <c r="C190" s="36" t="s">
        <v>246</v>
      </c>
      <c r="D190" s="403" t="s">
        <v>547</v>
      </c>
      <c r="E190" s="698"/>
      <c r="F190" s="699"/>
    </row>
    <row r="191" spans="1:6" ht="13.9" thickBot="1">
      <c r="A191" s="121">
        <f t="shared" si="6"/>
        <v>31</v>
      </c>
      <c r="B191" s="112" t="s">
        <v>181</v>
      </c>
      <c r="C191" s="36" t="s">
        <v>246</v>
      </c>
      <c r="D191" s="403" t="s">
        <v>547</v>
      </c>
      <c r="E191" s="698"/>
      <c r="F191" s="699"/>
    </row>
    <row r="192" spans="1:6" ht="21.75" customHeight="1" thickBot="1">
      <c r="A192" s="121">
        <f t="shared" si="6"/>
        <v>32</v>
      </c>
      <c r="B192" s="112" t="s">
        <v>231</v>
      </c>
      <c r="C192" s="36" t="s">
        <v>246</v>
      </c>
      <c r="D192" s="403" t="s">
        <v>547</v>
      </c>
      <c r="E192" s="698"/>
      <c r="F192" s="699"/>
    </row>
    <row r="193" spans="1:6" ht="32.25" customHeight="1" thickBot="1">
      <c r="A193" s="483" t="s">
        <v>439</v>
      </c>
      <c r="B193" s="484"/>
      <c r="C193" s="22"/>
      <c r="D193" s="267"/>
      <c r="E193" s="477">
        <f>SUM(F142:F192)</f>
        <v>0</v>
      </c>
      <c r="F193" s="478"/>
    </row>
    <row r="194" spans="1:6" ht="15.75" thickTop="1" thickBot="1">
      <c r="A194" s="17" t="s">
        <v>249</v>
      </c>
      <c r="B194" s="470" t="s">
        <v>440</v>
      </c>
      <c r="C194" s="471"/>
      <c r="D194" s="471"/>
      <c r="E194" s="471"/>
      <c r="F194" s="472"/>
    </row>
    <row r="195" spans="1:6" ht="32.25" customHeight="1" thickTop="1" thickBot="1">
      <c r="A195" s="672" t="s">
        <v>441</v>
      </c>
      <c r="B195" s="673"/>
      <c r="C195" s="673"/>
      <c r="D195" s="673"/>
      <c r="E195" s="673"/>
      <c r="F195" s="674"/>
    </row>
    <row r="196" spans="1:6" ht="32.25" customHeight="1" thickTop="1" thickBot="1">
      <c r="A196" s="636" t="s">
        <v>194</v>
      </c>
      <c r="B196" s="637"/>
      <c r="C196" s="637"/>
      <c r="D196" s="637"/>
      <c r="E196" s="637"/>
      <c r="F196" s="638"/>
    </row>
    <row r="197" spans="1:6" ht="380.25" customHeight="1" thickTop="1" thickBot="1">
      <c r="A197" s="39">
        <v>1</v>
      </c>
      <c r="B197" s="122" t="s">
        <v>442</v>
      </c>
      <c r="C197" s="44" t="s">
        <v>131</v>
      </c>
      <c r="D197" s="264" t="s">
        <v>547</v>
      </c>
      <c r="E197" s="720"/>
      <c r="F197" s="721"/>
    </row>
    <row r="198" spans="1:6" ht="67.900000000000006" thickBot="1">
      <c r="A198" s="39">
        <f t="shared" ref="A198:A206" si="7">A197+1</f>
        <v>2</v>
      </c>
      <c r="B198" s="42" t="s">
        <v>443</v>
      </c>
      <c r="C198" s="36" t="s">
        <v>131</v>
      </c>
      <c r="D198" s="264" t="str">
        <f>D197</f>
        <v>pauš.</v>
      </c>
      <c r="E198" s="764"/>
      <c r="F198" s="765"/>
    </row>
    <row r="199" spans="1:6" ht="118.5" customHeight="1" thickBot="1">
      <c r="A199" s="39">
        <f t="shared" si="7"/>
        <v>3</v>
      </c>
      <c r="B199" s="42" t="s">
        <v>444</v>
      </c>
      <c r="C199" s="36" t="s">
        <v>131</v>
      </c>
      <c r="D199" s="264" t="str">
        <f>D197</f>
        <v>pauš.</v>
      </c>
      <c r="E199" s="764"/>
      <c r="F199" s="765"/>
    </row>
    <row r="200" spans="1:6" ht="105.75" customHeight="1" thickBot="1">
      <c r="A200" s="39">
        <f t="shared" si="7"/>
        <v>4</v>
      </c>
      <c r="B200" s="42" t="s">
        <v>445</v>
      </c>
      <c r="C200" s="36" t="s">
        <v>131</v>
      </c>
      <c r="D200" s="264" t="str">
        <f t="shared" ref="D200:D205" si="8">D198</f>
        <v>pauš.</v>
      </c>
      <c r="E200" s="764"/>
      <c r="F200" s="765"/>
    </row>
    <row r="201" spans="1:6" ht="42.75" customHeight="1" thickBot="1">
      <c r="A201" s="39">
        <f t="shared" si="7"/>
        <v>5</v>
      </c>
      <c r="B201" s="50" t="s">
        <v>446</v>
      </c>
      <c r="C201" s="36" t="s">
        <v>131</v>
      </c>
      <c r="D201" s="264" t="str">
        <f t="shared" si="8"/>
        <v>pauš.</v>
      </c>
      <c r="E201" s="764"/>
      <c r="F201" s="765"/>
    </row>
    <row r="202" spans="1:6" ht="407.25" customHeight="1" thickBot="1">
      <c r="A202" s="39">
        <f t="shared" si="7"/>
        <v>6</v>
      </c>
      <c r="B202" s="42" t="s">
        <v>447</v>
      </c>
      <c r="C202" s="44" t="s">
        <v>131</v>
      </c>
      <c r="D202" s="264" t="str">
        <f t="shared" si="8"/>
        <v>pauš.</v>
      </c>
      <c r="E202" s="764"/>
      <c r="F202" s="765"/>
    </row>
    <row r="203" spans="1:6" ht="13.9" hidden="1" thickBot="1">
      <c r="A203" s="39">
        <f t="shared" si="7"/>
        <v>7</v>
      </c>
      <c r="B203" s="42"/>
      <c r="C203" s="44"/>
      <c r="D203" s="264" t="str">
        <f t="shared" si="8"/>
        <v>pauš.</v>
      </c>
      <c r="E203" s="764"/>
      <c r="F203" s="765"/>
    </row>
    <row r="204" spans="1:6" ht="321.75" customHeight="1" thickBot="1">
      <c r="A204" s="39">
        <f>A202+1</f>
        <v>7</v>
      </c>
      <c r="B204" s="42" t="s">
        <v>448</v>
      </c>
      <c r="C204" s="44" t="s">
        <v>131</v>
      </c>
      <c r="D204" s="264" t="str">
        <f t="shared" si="8"/>
        <v>pauš.</v>
      </c>
      <c r="E204" s="764"/>
      <c r="F204" s="765"/>
    </row>
    <row r="205" spans="1:6" ht="371.25" customHeight="1" thickBot="1">
      <c r="A205" s="39">
        <f t="shared" si="7"/>
        <v>8</v>
      </c>
      <c r="B205" s="122" t="s">
        <v>453</v>
      </c>
      <c r="C205" s="44" t="s">
        <v>246</v>
      </c>
      <c r="D205" s="264" t="str">
        <f t="shared" si="8"/>
        <v>pauš.</v>
      </c>
      <c r="E205" s="764"/>
      <c r="F205" s="765"/>
    </row>
    <row r="206" spans="1:6" ht="150.75" customHeight="1" thickBot="1">
      <c r="A206" s="39">
        <f t="shared" si="7"/>
        <v>9</v>
      </c>
      <c r="B206" s="42" t="s">
        <v>454</v>
      </c>
      <c r="C206" s="44" t="s">
        <v>131</v>
      </c>
      <c r="D206" s="264" t="s">
        <v>547</v>
      </c>
      <c r="E206" s="728"/>
      <c r="F206" s="729"/>
    </row>
    <row r="207" spans="1:6" ht="39" customHeight="1" thickTop="1" thickBot="1">
      <c r="A207" s="636" t="s">
        <v>174</v>
      </c>
      <c r="B207" s="637"/>
      <c r="C207" s="637"/>
      <c r="D207" s="637"/>
      <c r="E207" s="637"/>
      <c r="F207" s="638"/>
    </row>
    <row r="208" spans="1:6" ht="41.25" thickTop="1" thickBot="1">
      <c r="A208" s="39">
        <v>11</v>
      </c>
      <c r="B208" s="42" t="s">
        <v>455</v>
      </c>
      <c r="C208" s="44" t="s">
        <v>131</v>
      </c>
      <c r="D208" s="264" t="str">
        <f t="shared" ref="D208:D221" si="9">D197</f>
        <v>pauš.</v>
      </c>
      <c r="E208" s="720"/>
      <c r="F208" s="721"/>
    </row>
    <row r="209" spans="1:6" ht="53.25" customHeight="1" thickBot="1">
      <c r="A209" s="39">
        <f>A208+1</f>
        <v>12</v>
      </c>
      <c r="B209" s="42" t="s">
        <v>456</v>
      </c>
      <c r="C209" s="44" t="s">
        <v>131</v>
      </c>
      <c r="D209" s="264" t="str">
        <f t="shared" si="9"/>
        <v>pauš.</v>
      </c>
      <c r="E209" s="722"/>
      <c r="F209" s="723"/>
    </row>
    <row r="210" spans="1:6" ht="54.4" thickBot="1">
      <c r="A210" s="39">
        <f t="shared" ref="A210:A221" si="10">A209+1</f>
        <v>13</v>
      </c>
      <c r="B210" s="42" t="s">
        <v>457</v>
      </c>
      <c r="C210" s="44" t="s">
        <v>131</v>
      </c>
      <c r="D210" s="264" t="str">
        <f t="shared" si="9"/>
        <v>pauš.</v>
      </c>
      <c r="E210" s="722"/>
      <c r="F210" s="723"/>
    </row>
    <row r="211" spans="1:6" ht="40.9" thickBot="1">
      <c r="A211" s="39">
        <f t="shared" si="10"/>
        <v>14</v>
      </c>
      <c r="B211" s="42" t="s">
        <v>458</v>
      </c>
      <c r="C211" s="44" t="s">
        <v>131</v>
      </c>
      <c r="D211" s="264" t="str">
        <f t="shared" si="9"/>
        <v>pauš.</v>
      </c>
      <c r="E211" s="722"/>
      <c r="F211" s="723"/>
    </row>
    <row r="212" spans="1:6" ht="27.4" thickBot="1">
      <c r="A212" s="39">
        <f t="shared" si="10"/>
        <v>15</v>
      </c>
      <c r="B212" s="42" t="s">
        <v>459</v>
      </c>
      <c r="C212" s="44" t="s">
        <v>131</v>
      </c>
      <c r="D212" s="264" t="str">
        <f t="shared" si="9"/>
        <v>pauš.</v>
      </c>
      <c r="E212" s="722"/>
      <c r="F212" s="723"/>
    </row>
    <row r="213" spans="1:6" ht="27.4" thickBot="1">
      <c r="A213" s="39">
        <f t="shared" si="10"/>
        <v>16</v>
      </c>
      <c r="B213" s="42" t="s">
        <v>460</v>
      </c>
      <c r="C213" s="44" t="s">
        <v>131</v>
      </c>
      <c r="D213" s="264" t="str">
        <f t="shared" si="9"/>
        <v>pauš.</v>
      </c>
      <c r="E213" s="722"/>
      <c r="F213" s="723"/>
    </row>
    <row r="214" spans="1:6" ht="40.9" thickBot="1">
      <c r="A214" s="39">
        <f t="shared" si="10"/>
        <v>17</v>
      </c>
      <c r="B214" s="42" t="s">
        <v>461</v>
      </c>
      <c r="C214" s="44" t="s">
        <v>131</v>
      </c>
      <c r="D214" s="264" t="str">
        <f t="shared" si="9"/>
        <v>pauš.</v>
      </c>
      <c r="E214" s="722"/>
      <c r="F214" s="723"/>
    </row>
    <row r="215" spans="1:6" ht="27.4" thickBot="1">
      <c r="A215" s="39">
        <f t="shared" si="10"/>
        <v>18</v>
      </c>
      <c r="B215" s="42" t="s">
        <v>462</v>
      </c>
      <c r="C215" s="44" t="s">
        <v>131</v>
      </c>
      <c r="D215" s="264" t="str">
        <f t="shared" si="9"/>
        <v>pauš.</v>
      </c>
      <c r="E215" s="722"/>
      <c r="F215" s="723"/>
    </row>
    <row r="216" spans="1:6" ht="35.25" customHeight="1" thickBot="1">
      <c r="A216" s="39">
        <f t="shared" si="10"/>
        <v>19</v>
      </c>
      <c r="B216" s="42" t="s">
        <v>435</v>
      </c>
      <c r="C216" s="44" t="s">
        <v>131</v>
      </c>
      <c r="D216" s="264" t="str">
        <f t="shared" si="9"/>
        <v>pauš.</v>
      </c>
      <c r="E216" s="722"/>
      <c r="F216" s="723"/>
    </row>
    <row r="217" spans="1:6" ht="27.4" thickBot="1">
      <c r="A217" s="39">
        <f t="shared" si="10"/>
        <v>20</v>
      </c>
      <c r="B217" s="42" t="s">
        <v>226</v>
      </c>
      <c r="C217" s="36" t="s">
        <v>246</v>
      </c>
      <c r="D217" s="264" t="str">
        <f t="shared" si="9"/>
        <v>pauš.</v>
      </c>
      <c r="E217" s="722"/>
      <c r="F217" s="723"/>
    </row>
    <row r="218" spans="1:6" ht="27.4" thickBot="1">
      <c r="A218" s="39">
        <f t="shared" si="10"/>
        <v>21</v>
      </c>
      <c r="B218" s="42" t="s">
        <v>227</v>
      </c>
      <c r="C218" s="36" t="s">
        <v>246</v>
      </c>
      <c r="D218" s="264" t="s">
        <v>547</v>
      </c>
      <c r="E218" s="722"/>
      <c r="F218" s="723"/>
    </row>
    <row r="219" spans="1:6" ht="13.9" thickBot="1">
      <c r="A219" s="39">
        <f t="shared" si="10"/>
        <v>22</v>
      </c>
      <c r="B219" s="42" t="s">
        <v>244</v>
      </c>
      <c r="C219" s="44" t="s">
        <v>246</v>
      </c>
      <c r="D219" s="264" t="str">
        <f t="shared" si="9"/>
        <v>pauš.</v>
      </c>
      <c r="E219" s="722"/>
      <c r="F219" s="723"/>
    </row>
    <row r="220" spans="1:6" ht="13.9" thickBot="1">
      <c r="A220" s="39">
        <f t="shared" si="10"/>
        <v>23</v>
      </c>
      <c r="B220" s="42" t="s">
        <v>181</v>
      </c>
      <c r="C220" s="36" t="s">
        <v>246</v>
      </c>
      <c r="D220" s="264" t="str">
        <f t="shared" si="9"/>
        <v>pauš.</v>
      </c>
      <c r="E220" s="722"/>
      <c r="F220" s="723"/>
    </row>
    <row r="221" spans="1:6" ht="21" customHeight="1" thickBot="1">
      <c r="A221" s="39">
        <f t="shared" si="10"/>
        <v>24</v>
      </c>
      <c r="B221" s="42" t="s">
        <v>231</v>
      </c>
      <c r="C221" s="36" t="s">
        <v>246</v>
      </c>
      <c r="D221" s="264" t="str">
        <f t="shared" si="9"/>
        <v>pauš.</v>
      </c>
      <c r="E221" s="722"/>
      <c r="F221" s="723"/>
    </row>
    <row r="222" spans="1:6" s="125" customFormat="1" ht="29.25" customHeight="1" thickBot="1">
      <c r="A222" s="709" t="s">
        <v>464</v>
      </c>
      <c r="B222" s="710"/>
      <c r="C222" s="123"/>
      <c r="D222" s="391"/>
      <c r="E222" s="766">
        <f>SUM(F197:F221)</f>
        <v>0</v>
      </c>
      <c r="F222" s="767"/>
    </row>
    <row r="223" spans="1:6" ht="15.75" thickTop="1" thickBot="1">
      <c r="A223" s="17" t="s">
        <v>251</v>
      </c>
      <c r="B223" s="470" t="s">
        <v>465</v>
      </c>
      <c r="C223" s="471"/>
      <c r="D223" s="471"/>
      <c r="E223" s="471"/>
      <c r="F223" s="472"/>
    </row>
    <row r="224" spans="1:6" s="125" customFormat="1" ht="33" customHeight="1" thickTop="1" thickBot="1">
      <c r="A224" s="706" t="s">
        <v>466</v>
      </c>
      <c r="B224" s="707"/>
      <c r="C224" s="707"/>
      <c r="D224" s="707"/>
      <c r="E224" s="707"/>
      <c r="F224" s="708"/>
    </row>
    <row r="225" spans="1:6" ht="33" customHeight="1" thickTop="1" thickBot="1">
      <c r="A225" s="636" t="s">
        <v>194</v>
      </c>
      <c r="B225" s="637"/>
      <c r="C225" s="637"/>
      <c r="D225" s="637"/>
      <c r="E225" s="637"/>
      <c r="F225" s="638"/>
    </row>
    <row r="226" spans="1:6" ht="59.25" customHeight="1" thickTop="1" thickBot="1">
      <c r="A226" s="39">
        <v>1</v>
      </c>
      <c r="B226" s="52" t="s">
        <v>168</v>
      </c>
      <c r="C226" s="126" t="s">
        <v>131</v>
      </c>
      <c r="D226" s="264" t="s">
        <v>547</v>
      </c>
      <c r="E226" s="720"/>
      <c r="F226" s="721"/>
    </row>
    <row r="227" spans="1:6" ht="64.5" customHeight="1" thickBot="1">
      <c r="A227" s="39">
        <f>A226+1</f>
        <v>2</v>
      </c>
      <c r="B227" s="52" t="s">
        <v>467</v>
      </c>
      <c r="C227" s="126" t="s">
        <v>131</v>
      </c>
      <c r="D227" s="264" t="s">
        <v>547</v>
      </c>
      <c r="E227" s="722"/>
      <c r="F227" s="723"/>
    </row>
    <row r="228" spans="1:6" ht="18" customHeight="1" thickBot="1">
      <c r="A228" s="39">
        <f t="shared" ref="A228:A241" si="11">A227+1</f>
        <v>3</v>
      </c>
      <c r="B228" s="52" t="s">
        <v>172</v>
      </c>
      <c r="C228" s="126" t="s">
        <v>133</v>
      </c>
      <c r="D228" s="264" t="s">
        <v>547</v>
      </c>
      <c r="E228" s="722"/>
      <c r="F228" s="723"/>
    </row>
    <row r="229" spans="1:6" ht="77.25" customHeight="1">
      <c r="A229" s="675">
        <f t="shared" si="11"/>
        <v>4</v>
      </c>
      <c r="B229" s="29" t="s">
        <v>468</v>
      </c>
      <c r="C229" s="127"/>
      <c r="D229" s="303"/>
      <c r="E229" s="724"/>
      <c r="F229" s="725"/>
    </row>
    <row r="230" spans="1:6">
      <c r="A230" s="676"/>
      <c r="B230" s="87" t="s">
        <v>188</v>
      </c>
      <c r="C230" s="128" t="s">
        <v>133</v>
      </c>
      <c r="D230" s="306" t="s">
        <v>547</v>
      </c>
      <c r="E230" s="726"/>
      <c r="F230" s="727"/>
    </row>
    <row r="231" spans="1:6">
      <c r="A231" s="676"/>
      <c r="B231" s="87" t="s">
        <v>205</v>
      </c>
      <c r="C231" s="128" t="s">
        <v>133</v>
      </c>
      <c r="D231" s="306" t="s">
        <v>547</v>
      </c>
      <c r="E231" s="726"/>
      <c r="F231" s="727"/>
    </row>
    <row r="232" spans="1:6" ht="15.75" customHeight="1" thickBot="1">
      <c r="A232" s="677"/>
      <c r="B232" s="52" t="s">
        <v>206</v>
      </c>
      <c r="C232" s="126" t="s">
        <v>133</v>
      </c>
      <c r="D232" s="264" t="s">
        <v>547</v>
      </c>
      <c r="E232" s="770"/>
      <c r="F232" s="771"/>
    </row>
    <row r="233" spans="1:6" ht="27.4" thickBot="1">
      <c r="A233" s="39">
        <f>A229+1</f>
        <v>5</v>
      </c>
      <c r="B233" s="52" t="s">
        <v>169</v>
      </c>
      <c r="C233" s="126" t="s">
        <v>246</v>
      </c>
      <c r="D233" s="264" t="s">
        <v>547</v>
      </c>
      <c r="E233" s="728"/>
      <c r="F233" s="729"/>
    </row>
    <row r="234" spans="1:6" ht="33" customHeight="1" thickTop="1" thickBot="1">
      <c r="A234" s="636" t="s">
        <v>174</v>
      </c>
      <c r="B234" s="637"/>
      <c r="C234" s="637"/>
      <c r="D234" s="637"/>
      <c r="E234" s="637"/>
      <c r="F234" s="638"/>
    </row>
    <row r="235" spans="1:6" ht="62.25" customHeight="1" thickTop="1" thickBot="1">
      <c r="A235" s="39">
        <v>6</v>
      </c>
      <c r="B235" s="52" t="s">
        <v>199</v>
      </c>
      <c r="C235" s="126" t="s">
        <v>133</v>
      </c>
      <c r="D235" s="264" t="s">
        <v>547</v>
      </c>
      <c r="E235" s="720"/>
      <c r="F235" s="721"/>
    </row>
    <row r="236" spans="1:6" ht="40.9" thickBot="1">
      <c r="A236" s="39">
        <f t="shared" si="11"/>
        <v>7</v>
      </c>
      <c r="B236" s="52" t="s">
        <v>177</v>
      </c>
      <c r="C236" s="126" t="s">
        <v>131</v>
      </c>
      <c r="D236" s="264" t="str">
        <f>D226</f>
        <v>pauš.</v>
      </c>
      <c r="E236" s="722"/>
      <c r="F236" s="723"/>
    </row>
    <row r="237" spans="1:6" ht="27.4" thickBot="1">
      <c r="A237" s="39">
        <f t="shared" si="11"/>
        <v>8</v>
      </c>
      <c r="B237" s="52" t="s">
        <v>469</v>
      </c>
      <c r="C237" s="126" t="s">
        <v>131</v>
      </c>
      <c r="D237" s="264" t="str">
        <f>D227</f>
        <v>pauš.</v>
      </c>
      <c r="E237" s="722"/>
      <c r="F237" s="723"/>
    </row>
    <row r="238" spans="1:6" ht="33.75" customHeight="1" thickBot="1">
      <c r="A238" s="39">
        <f t="shared" si="11"/>
        <v>9</v>
      </c>
      <c r="B238" s="52" t="s">
        <v>178</v>
      </c>
      <c r="C238" s="44" t="s">
        <v>133</v>
      </c>
      <c r="D238" s="264" t="str">
        <f>D228</f>
        <v>pauš.</v>
      </c>
      <c r="E238" s="722"/>
      <c r="F238" s="723"/>
    </row>
    <row r="239" spans="1:6" ht="38.25" customHeight="1" thickBot="1">
      <c r="A239" s="39">
        <f t="shared" si="11"/>
        <v>10</v>
      </c>
      <c r="B239" s="42" t="s">
        <v>179</v>
      </c>
      <c r="C239" s="36" t="s">
        <v>246</v>
      </c>
      <c r="D239" s="264" t="s">
        <v>547</v>
      </c>
      <c r="E239" s="722"/>
      <c r="F239" s="723"/>
    </row>
    <row r="240" spans="1:6" ht="16.5" customHeight="1" thickBot="1">
      <c r="A240" s="39">
        <f t="shared" si="11"/>
        <v>11</v>
      </c>
      <c r="B240" s="42" t="s">
        <v>181</v>
      </c>
      <c r="C240" s="36" t="s">
        <v>246</v>
      </c>
      <c r="D240" s="264" t="s">
        <v>547</v>
      </c>
      <c r="E240" s="722"/>
      <c r="F240" s="723"/>
    </row>
    <row r="241" spans="1:6" ht="13.9" thickBot="1">
      <c r="A241" s="39">
        <f t="shared" si="11"/>
        <v>12</v>
      </c>
      <c r="B241" s="42" t="s">
        <v>463</v>
      </c>
      <c r="C241" s="36" t="s">
        <v>133</v>
      </c>
      <c r="D241" s="264" t="s">
        <v>547</v>
      </c>
      <c r="E241" s="722"/>
      <c r="F241" s="723"/>
    </row>
    <row r="242" spans="1:6" ht="31.5" customHeight="1" thickBot="1">
      <c r="A242" s="465" t="s">
        <v>470</v>
      </c>
      <c r="B242" s="466"/>
      <c r="C242" s="22"/>
      <c r="D242" s="267"/>
      <c r="E242" s="477">
        <f>SUM(F226:F241)</f>
        <v>0</v>
      </c>
      <c r="F242" s="478"/>
    </row>
    <row r="243" spans="1:6" ht="15.75" thickTop="1" thickBot="1">
      <c r="A243" s="17" t="s">
        <v>252</v>
      </c>
      <c r="B243" s="470" t="s">
        <v>471</v>
      </c>
      <c r="C243" s="471"/>
      <c r="D243" s="471"/>
      <c r="E243" s="471"/>
      <c r="F243" s="472"/>
    </row>
    <row r="244" spans="1:6" ht="33.75" customHeight="1" thickTop="1" thickBot="1">
      <c r="A244" s="672" t="s">
        <v>472</v>
      </c>
      <c r="B244" s="715"/>
      <c r="C244" s="673"/>
      <c r="D244" s="673"/>
      <c r="E244" s="673"/>
      <c r="F244" s="674"/>
    </row>
    <row r="245" spans="1:6" ht="29.25" customHeight="1" thickTop="1" thickBot="1">
      <c r="A245" s="636" t="s">
        <v>194</v>
      </c>
      <c r="B245" s="637"/>
      <c r="C245" s="637"/>
      <c r="D245" s="637"/>
      <c r="E245" s="637"/>
      <c r="F245" s="638"/>
    </row>
    <row r="246" spans="1:6" ht="45.75" customHeight="1" thickTop="1">
      <c r="A246" s="714">
        <v>1</v>
      </c>
      <c r="B246" s="29" t="s">
        <v>473</v>
      </c>
      <c r="C246" s="716" t="s">
        <v>246</v>
      </c>
      <c r="D246" s="810" t="s">
        <v>547</v>
      </c>
      <c r="E246" s="768"/>
      <c r="F246" s="769"/>
    </row>
    <row r="247" spans="1:6" ht="32.25" customHeight="1">
      <c r="A247" s="676"/>
      <c r="B247" s="87" t="s">
        <v>474</v>
      </c>
      <c r="C247" s="690"/>
      <c r="D247" s="804"/>
      <c r="E247" s="726"/>
      <c r="F247" s="727"/>
    </row>
    <row r="248" spans="1:6" ht="30.75" customHeight="1">
      <c r="A248" s="676"/>
      <c r="B248" s="87" t="s">
        <v>475</v>
      </c>
      <c r="C248" s="690"/>
      <c r="D248" s="804"/>
      <c r="E248" s="726"/>
      <c r="F248" s="727"/>
    </row>
    <row r="249" spans="1:6" ht="34.5" customHeight="1">
      <c r="A249" s="676"/>
      <c r="B249" s="87" t="s">
        <v>476</v>
      </c>
      <c r="C249" s="690"/>
      <c r="D249" s="804"/>
      <c r="E249" s="726"/>
      <c r="F249" s="727"/>
    </row>
    <row r="250" spans="1:6" ht="48" customHeight="1">
      <c r="A250" s="676"/>
      <c r="B250" s="87" t="s">
        <v>477</v>
      </c>
      <c r="C250" s="690"/>
      <c r="D250" s="804"/>
      <c r="E250" s="726"/>
      <c r="F250" s="727"/>
    </row>
    <row r="251" spans="1:6" ht="91.5" customHeight="1">
      <c r="A251" s="676"/>
      <c r="B251" s="87" t="s">
        <v>478</v>
      </c>
      <c r="C251" s="690"/>
      <c r="D251" s="804"/>
      <c r="E251" s="726"/>
      <c r="F251" s="727"/>
    </row>
    <row r="252" spans="1:6" ht="48" customHeight="1">
      <c r="A252" s="676"/>
      <c r="B252" s="87" t="s">
        <v>479</v>
      </c>
      <c r="C252" s="690"/>
      <c r="D252" s="804"/>
      <c r="E252" s="726"/>
      <c r="F252" s="727"/>
    </row>
    <row r="253" spans="1:6" ht="31.5" customHeight="1">
      <c r="A253" s="676"/>
      <c r="B253" s="87" t="s">
        <v>480</v>
      </c>
      <c r="C253" s="690"/>
      <c r="D253" s="804"/>
      <c r="E253" s="726"/>
      <c r="F253" s="727"/>
    </row>
    <row r="254" spans="1:6" ht="21.75" customHeight="1">
      <c r="A254" s="676"/>
      <c r="B254" s="87" t="s">
        <v>481</v>
      </c>
      <c r="C254" s="690"/>
      <c r="D254" s="804"/>
      <c r="E254" s="726"/>
      <c r="F254" s="727"/>
    </row>
    <row r="255" spans="1:6" ht="27.4" thickBot="1">
      <c r="A255" s="677"/>
      <c r="B255" s="52" t="s">
        <v>482</v>
      </c>
      <c r="C255" s="691"/>
      <c r="D255" s="805"/>
      <c r="E255" s="770"/>
      <c r="F255" s="771"/>
    </row>
    <row r="256" spans="1:6" ht="34.5" customHeight="1" thickBot="1">
      <c r="A256" s="39">
        <f>A246+1</f>
        <v>2</v>
      </c>
      <c r="B256" s="42" t="s">
        <v>483</v>
      </c>
      <c r="C256" s="36" t="s">
        <v>131</v>
      </c>
      <c r="D256" s="264" t="s">
        <v>547</v>
      </c>
      <c r="E256" s="764"/>
      <c r="F256" s="765"/>
    </row>
    <row r="257" spans="1:6" ht="26.25" customHeight="1" thickBot="1">
      <c r="A257" s="39">
        <f>A256+1</f>
        <v>3</v>
      </c>
      <c r="B257" s="42" t="s">
        <v>484</v>
      </c>
      <c r="C257" s="36" t="s">
        <v>131</v>
      </c>
      <c r="D257" s="264" t="s">
        <v>547</v>
      </c>
      <c r="E257" s="764"/>
      <c r="F257" s="765"/>
    </row>
    <row r="258" spans="1:6" ht="28.5" customHeight="1" thickBot="1">
      <c r="A258" s="39">
        <f t="shared" ref="A258:A271" si="12">A257+1</f>
        <v>4</v>
      </c>
      <c r="B258" s="42" t="s">
        <v>485</v>
      </c>
      <c r="C258" s="36" t="s">
        <v>131</v>
      </c>
      <c r="D258" s="264" t="s">
        <v>547</v>
      </c>
      <c r="E258" s="764"/>
      <c r="F258" s="765"/>
    </row>
    <row r="259" spans="1:6" ht="147.75" customHeight="1" thickBot="1">
      <c r="A259" s="39">
        <f t="shared" si="12"/>
        <v>5</v>
      </c>
      <c r="B259" s="42" t="s">
        <v>505</v>
      </c>
      <c r="C259" s="36" t="s">
        <v>131</v>
      </c>
      <c r="D259" s="264" t="s">
        <v>547</v>
      </c>
      <c r="E259" s="764"/>
      <c r="F259" s="765"/>
    </row>
    <row r="260" spans="1:6" ht="28.5" customHeight="1" thickBot="1">
      <c r="A260" s="39">
        <f t="shared" si="12"/>
        <v>6</v>
      </c>
      <c r="B260" s="42" t="s">
        <v>486</v>
      </c>
      <c r="C260" s="36" t="s">
        <v>131</v>
      </c>
      <c r="D260" s="264" t="s">
        <v>547</v>
      </c>
      <c r="E260" s="764"/>
      <c r="F260" s="765"/>
    </row>
    <row r="261" spans="1:6" ht="75" customHeight="1" thickBot="1">
      <c r="A261" s="39">
        <f t="shared" si="12"/>
        <v>7</v>
      </c>
      <c r="B261" s="42" t="s">
        <v>487</v>
      </c>
      <c r="C261" s="36" t="s">
        <v>131</v>
      </c>
      <c r="D261" s="264" t="s">
        <v>547</v>
      </c>
      <c r="E261" s="764"/>
      <c r="F261" s="765"/>
    </row>
    <row r="262" spans="1:6" ht="30" customHeight="1" thickBot="1">
      <c r="A262" s="39">
        <f t="shared" si="12"/>
        <v>8</v>
      </c>
      <c r="B262" s="42" t="s">
        <v>488</v>
      </c>
      <c r="C262" s="36" t="s">
        <v>131</v>
      </c>
      <c r="D262" s="264" t="s">
        <v>547</v>
      </c>
      <c r="E262" s="764"/>
      <c r="F262" s="765"/>
    </row>
    <row r="263" spans="1:6" ht="29.25" customHeight="1" thickBot="1">
      <c r="A263" s="39">
        <f t="shared" si="12"/>
        <v>9</v>
      </c>
      <c r="B263" s="42" t="s">
        <v>489</v>
      </c>
      <c r="C263" s="36" t="s">
        <v>131</v>
      </c>
      <c r="D263" s="264" t="s">
        <v>547</v>
      </c>
      <c r="E263" s="764"/>
      <c r="F263" s="765"/>
    </row>
    <row r="264" spans="1:6" ht="36" customHeight="1" thickBot="1">
      <c r="A264" s="39">
        <f t="shared" si="12"/>
        <v>10</v>
      </c>
      <c r="B264" s="42" t="s">
        <v>490</v>
      </c>
      <c r="C264" s="36" t="s">
        <v>131</v>
      </c>
      <c r="D264" s="264" t="s">
        <v>547</v>
      </c>
      <c r="E264" s="764"/>
      <c r="F264" s="765"/>
    </row>
    <row r="265" spans="1:6" ht="31.5" customHeight="1" thickBot="1">
      <c r="A265" s="39">
        <f t="shared" si="12"/>
        <v>11</v>
      </c>
      <c r="B265" s="42" t="s">
        <v>491</v>
      </c>
      <c r="C265" s="36" t="s">
        <v>131</v>
      </c>
      <c r="D265" s="264" t="s">
        <v>547</v>
      </c>
      <c r="E265" s="764"/>
      <c r="F265" s="765"/>
    </row>
    <row r="266" spans="1:6" ht="74.25" customHeight="1" thickBot="1">
      <c r="A266" s="39">
        <f t="shared" si="12"/>
        <v>12</v>
      </c>
      <c r="B266" s="42" t="s">
        <v>492</v>
      </c>
      <c r="C266" s="36" t="s">
        <v>131</v>
      </c>
      <c r="D266" s="264" t="s">
        <v>547</v>
      </c>
      <c r="E266" s="764"/>
      <c r="F266" s="765"/>
    </row>
    <row r="267" spans="1:6" ht="45" customHeight="1" thickBot="1">
      <c r="A267" s="39">
        <f t="shared" si="12"/>
        <v>13</v>
      </c>
      <c r="B267" s="42" t="s">
        <v>493</v>
      </c>
      <c r="C267" s="36" t="s">
        <v>131</v>
      </c>
      <c r="D267" s="264" t="s">
        <v>547</v>
      </c>
      <c r="E267" s="764"/>
      <c r="F267" s="765"/>
    </row>
    <row r="268" spans="1:6" ht="45" customHeight="1" thickBot="1">
      <c r="A268" s="39">
        <f t="shared" si="12"/>
        <v>14</v>
      </c>
      <c r="B268" s="42" t="s">
        <v>494</v>
      </c>
      <c r="C268" s="36" t="s">
        <v>131</v>
      </c>
      <c r="D268" s="264" t="s">
        <v>547</v>
      </c>
      <c r="E268" s="764"/>
      <c r="F268" s="765"/>
    </row>
    <row r="269" spans="1:6" ht="60" customHeight="1" thickBot="1">
      <c r="A269" s="39">
        <f t="shared" si="12"/>
        <v>15</v>
      </c>
      <c r="B269" s="42" t="s">
        <v>495</v>
      </c>
      <c r="C269" s="36" t="s">
        <v>131</v>
      </c>
      <c r="D269" s="264" t="s">
        <v>547</v>
      </c>
      <c r="E269" s="764"/>
      <c r="F269" s="765"/>
    </row>
    <row r="270" spans="1:6" ht="49.5" customHeight="1" thickBot="1">
      <c r="A270" s="39">
        <f t="shared" si="12"/>
        <v>16</v>
      </c>
      <c r="B270" s="29" t="s">
        <v>496</v>
      </c>
      <c r="C270" s="105" t="s">
        <v>131</v>
      </c>
      <c r="D270" s="306" t="s">
        <v>547</v>
      </c>
      <c r="E270" s="764"/>
      <c r="F270" s="765"/>
    </row>
    <row r="271" spans="1:6">
      <c r="A271" s="711">
        <f t="shared" si="12"/>
        <v>17</v>
      </c>
      <c r="B271" s="131" t="s">
        <v>497</v>
      </c>
      <c r="C271" s="134"/>
      <c r="D271" s="303"/>
      <c r="E271" s="772"/>
      <c r="F271" s="773"/>
    </row>
    <row r="272" spans="1:6" ht="18.75" customHeight="1">
      <c r="A272" s="712"/>
      <c r="B272" s="132" t="s">
        <v>498</v>
      </c>
      <c r="C272" s="135" t="s">
        <v>133</v>
      </c>
      <c r="D272" s="306" t="s">
        <v>547</v>
      </c>
      <c r="E272" s="774"/>
      <c r="F272" s="775"/>
    </row>
    <row r="273" spans="1:6" ht="21" customHeight="1" thickBot="1">
      <c r="A273" s="713"/>
      <c r="B273" s="132" t="s">
        <v>499</v>
      </c>
      <c r="C273" s="135" t="s">
        <v>133</v>
      </c>
      <c r="D273" s="264" t="s">
        <v>547</v>
      </c>
      <c r="E273" s="776"/>
      <c r="F273" s="777"/>
    </row>
    <row r="274" spans="1:6" ht="21" customHeight="1" thickBot="1">
      <c r="A274" s="153">
        <v>18</v>
      </c>
      <c r="B274" s="131" t="s">
        <v>207</v>
      </c>
      <c r="C274" s="105" t="s">
        <v>133</v>
      </c>
      <c r="D274" s="306" t="s">
        <v>547</v>
      </c>
      <c r="E274" s="764"/>
      <c r="F274" s="765"/>
    </row>
    <row r="275" spans="1:6" ht="76.5" customHeight="1">
      <c r="A275" s="711">
        <v>19</v>
      </c>
      <c r="B275" s="131" t="s">
        <v>500</v>
      </c>
      <c r="C275" s="134"/>
      <c r="D275" s="303"/>
      <c r="E275" s="772"/>
      <c r="F275" s="773"/>
    </row>
    <row r="276" spans="1:6" ht="21.75" customHeight="1">
      <c r="A276" s="712"/>
      <c r="B276" s="132" t="s">
        <v>189</v>
      </c>
      <c r="C276" s="135"/>
      <c r="D276" s="306"/>
      <c r="E276" s="774"/>
      <c r="F276" s="775"/>
    </row>
    <row r="277" spans="1:6" ht="21.75" customHeight="1" thickBot="1">
      <c r="A277" s="713"/>
      <c r="B277" s="133" t="s">
        <v>190</v>
      </c>
      <c r="C277" s="136"/>
      <c r="D277" s="264"/>
      <c r="E277" s="776"/>
      <c r="F277" s="777"/>
    </row>
    <row r="278" spans="1:6" ht="35.25" customHeight="1" thickBot="1">
      <c r="A278" s="39">
        <v>20</v>
      </c>
      <c r="B278" s="52" t="s">
        <v>169</v>
      </c>
      <c r="C278" s="25" t="s">
        <v>246</v>
      </c>
      <c r="D278" s="264" t="s">
        <v>547</v>
      </c>
      <c r="E278" s="778"/>
      <c r="F278" s="779"/>
    </row>
    <row r="279" spans="1:6" ht="29.25" customHeight="1" thickTop="1" thickBot="1">
      <c r="A279" s="636" t="s">
        <v>174</v>
      </c>
      <c r="B279" s="637"/>
      <c r="C279" s="637"/>
      <c r="D279" s="637"/>
      <c r="E279" s="637"/>
      <c r="F279" s="638"/>
    </row>
    <row r="280" spans="1:6" ht="64.5" customHeight="1" thickTop="1" thickBot="1">
      <c r="A280" s="39">
        <v>21</v>
      </c>
      <c r="B280" s="42" t="s">
        <v>199</v>
      </c>
      <c r="C280" s="36" t="s">
        <v>133</v>
      </c>
      <c r="D280" s="264" t="s">
        <v>547</v>
      </c>
      <c r="E280" s="780"/>
      <c r="F280" s="781"/>
    </row>
    <row r="281" spans="1:6" ht="27.4" thickBot="1">
      <c r="A281" s="39">
        <f>A280+1</f>
        <v>22</v>
      </c>
      <c r="B281" s="42" t="s">
        <v>14</v>
      </c>
      <c r="C281" s="36" t="s">
        <v>133</v>
      </c>
      <c r="D281" s="264" t="s">
        <v>547</v>
      </c>
      <c r="E281" s="764"/>
      <c r="F281" s="765"/>
    </row>
    <row r="282" spans="1:6" ht="40.9" thickBot="1">
      <c r="A282" s="39">
        <f t="shared" ref="A282:A302" si="13">A281+1</f>
        <v>23</v>
      </c>
      <c r="B282" s="42" t="s">
        <v>501</v>
      </c>
      <c r="C282" s="36" t="s">
        <v>131</v>
      </c>
      <c r="D282" s="264" t="s">
        <v>547</v>
      </c>
      <c r="E282" s="764"/>
      <c r="F282" s="765"/>
    </row>
    <row r="283" spans="1:6" ht="27.4" thickBot="1">
      <c r="A283" s="39">
        <f t="shared" si="13"/>
        <v>24</v>
      </c>
      <c r="B283" s="42" t="s">
        <v>502</v>
      </c>
      <c r="C283" s="36" t="s">
        <v>131</v>
      </c>
      <c r="D283" s="264" t="str">
        <f>D256</f>
        <v>pauš.</v>
      </c>
      <c r="E283" s="764"/>
      <c r="F283" s="765"/>
    </row>
    <row r="284" spans="1:6" ht="27.4" thickBot="1">
      <c r="A284" s="39">
        <f t="shared" si="13"/>
        <v>25</v>
      </c>
      <c r="B284" s="42" t="s">
        <v>503</v>
      </c>
      <c r="C284" s="36" t="s">
        <v>131</v>
      </c>
      <c r="D284" s="264" t="str">
        <f>D257</f>
        <v>pauš.</v>
      </c>
      <c r="E284" s="764"/>
      <c r="F284" s="765"/>
    </row>
    <row r="285" spans="1:6" ht="27.4" thickBot="1">
      <c r="A285" s="39">
        <f t="shared" si="13"/>
        <v>26</v>
      </c>
      <c r="B285" s="42" t="s">
        <v>0</v>
      </c>
      <c r="C285" s="36" t="s">
        <v>131</v>
      </c>
      <c r="D285" s="264" t="str">
        <f>D258</f>
        <v>pauš.</v>
      </c>
      <c r="E285" s="764"/>
      <c r="F285" s="765"/>
    </row>
    <row r="286" spans="1:6" ht="27.4" thickBot="1">
      <c r="A286" s="39">
        <f t="shared" si="13"/>
        <v>27</v>
      </c>
      <c r="B286" s="42" t="s">
        <v>1</v>
      </c>
      <c r="C286" s="36" t="s">
        <v>131</v>
      </c>
      <c r="D286" s="264" t="str">
        <f>D259</f>
        <v>pauš.</v>
      </c>
      <c r="E286" s="764"/>
      <c r="F286" s="765"/>
    </row>
    <row r="287" spans="1:6" ht="40.9" thickBot="1">
      <c r="A287" s="39">
        <f t="shared" si="13"/>
        <v>28</v>
      </c>
      <c r="B287" s="42" t="s">
        <v>2</v>
      </c>
      <c r="C287" s="36" t="s">
        <v>131</v>
      </c>
      <c r="D287" s="264" t="str">
        <f>D262</f>
        <v>pauš.</v>
      </c>
      <c r="E287" s="764"/>
      <c r="F287" s="765"/>
    </row>
    <row r="288" spans="1:6" ht="48" customHeight="1" thickBot="1">
      <c r="A288" s="39">
        <f t="shared" si="13"/>
        <v>29</v>
      </c>
      <c r="B288" s="42" t="s">
        <v>3</v>
      </c>
      <c r="C288" s="36" t="s">
        <v>131</v>
      </c>
      <c r="D288" s="264" t="str">
        <f>D260</f>
        <v>pauš.</v>
      </c>
      <c r="E288" s="764"/>
      <c r="F288" s="765"/>
    </row>
    <row r="289" spans="1:6" ht="40.9" thickBot="1">
      <c r="A289" s="39">
        <f t="shared" si="13"/>
        <v>30</v>
      </c>
      <c r="B289" s="42" t="s">
        <v>4</v>
      </c>
      <c r="C289" s="36" t="s">
        <v>131</v>
      </c>
      <c r="D289" s="264" t="str">
        <f>D261</f>
        <v>pauš.</v>
      </c>
      <c r="E289" s="764"/>
      <c r="F289" s="765"/>
    </row>
    <row r="290" spans="1:6" ht="40.9" thickBot="1">
      <c r="A290" s="39">
        <f t="shared" si="13"/>
        <v>31</v>
      </c>
      <c r="B290" s="42" t="s">
        <v>5</v>
      </c>
      <c r="C290" s="36" t="s">
        <v>131</v>
      </c>
      <c r="D290" s="264" t="str">
        <f>D263</f>
        <v>pauš.</v>
      </c>
      <c r="E290" s="764"/>
      <c r="F290" s="765"/>
    </row>
    <row r="291" spans="1:6" ht="27.4" thickBot="1">
      <c r="A291" s="39">
        <f t="shared" si="13"/>
        <v>32</v>
      </c>
      <c r="B291" s="42" t="s">
        <v>6</v>
      </c>
      <c r="C291" s="36" t="s">
        <v>131</v>
      </c>
      <c r="D291" s="264" t="str">
        <f>D264</f>
        <v>pauš.</v>
      </c>
      <c r="E291" s="764"/>
      <c r="F291" s="765"/>
    </row>
    <row r="292" spans="1:6" ht="40.9" thickBot="1">
      <c r="A292" s="39">
        <f t="shared" si="13"/>
        <v>33</v>
      </c>
      <c r="B292" s="42" t="s">
        <v>7</v>
      </c>
      <c r="C292" s="36" t="s">
        <v>131</v>
      </c>
      <c r="D292" s="264" t="str">
        <f>D265</f>
        <v>pauš.</v>
      </c>
      <c r="E292" s="764"/>
      <c r="F292" s="765"/>
    </row>
    <row r="293" spans="1:6" ht="67.900000000000006" thickBot="1">
      <c r="A293" s="39">
        <f t="shared" si="13"/>
        <v>34</v>
      </c>
      <c r="B293" s="42" t="s">
        <v>8</v>
      </c>
      <c r="C293" s="36" t="s">
        <v>131</v>
      </c>
      <c r="D293" s="264" t="str">
        <f>D266</f>
        <v>pauš.</v>
      </c>
      <c r="E293" s="764"/>
      <c r="F293" s="765"/>
    </row>
    <row r="294" spans="1:6" ht="40.9" thickBot="1">
      <c r="A294" s="39">
        <f t="shared" si="13"/>
        <v>35</v>
      </c>
      <c r="B294" s="42" t="s">
        <v>9</v>
      </c>
      <c r="C294" s="36" t="s">
        <v>131</v>
      </c>
      <c r="D294" s="264" t="str">
        <f>D267</f>
        <v>pauš.</v>
      </c>
      <c r="E294" s="764"/>
      <c r="F294" s="765"/>
    </row>
    <row r="295" spans="1:6" ht="40.9" thickBot="1">
      <c r="A295" s="39">
        <f t="shared" si="13"/>
        <v>36</v>
      </c>
      <c r="B295" s="42" t="s">
        <v>10</v>
      </c>
      <c r="C295" s="36" t="s">
        <v>131</v>
      </c>
      <c r="D295" s="264" t="str">
        <f>D269</f>
        <v>pauš.</v>
      </c>
      <c r="E295" s="764"/>
      <c r="F295" s="765"/>
    </row>
    <row r="296" spans="1:6" ht="54.4" thickBot="1">
      <c r="A296" s="39">
        <f t="shared" si="13"/>
        <v>37</v>
      </c>
      <c r="B296" s="42" t="s">
        <v>11</v>
      </c>
      <c r="C296" s="36" t="s">
        <v>131</v>
      </c>
      <c r="D296" s="264" t="str">
        <f>D268</f>
        <v>pauš.</v>
      </c>
      <c r="E296" s="764"/>
      <c r="F296" s="765"/>
    </row>
    <row r="297" spans="1:6" ht="27.4" thickBot="1">
      <c r="A297" s="39">
        <f t="shared" si="13"/>
        <v>38</v>
      </c>
      <c r="B297" s="42" t="s">
        <v>12</v>
      </c>
      <c r="C297" s="36" t="s">
        <v>131</v>
      </c>
      <c r="D297" s="264" t="str">
        <f>D270</f>
        <v>pauš.</v>
      </c>
      <c r="E297" s="764"/>
      <c r="F297" s="765"/>
    </row>
    <row r="298" spans="1:6" ht="27.4" thickBot="1">
      <c r="A298" s="39">
        <f t="shared" si="13"/>
        <v>39</v>
      </c>
      <c r="B298" s="42" t="s">
        <v>226</v>
      </c>
      <c r="C298" s="36" t="s">
        <v>246</v>
      </c>
      <c r="D298" s="264" t="s">
        <v>547</v>
      </c>
      <c r="E298" s="764"/>
      <c r="F298" s="765"/>
    </row>
    <row r="299" spans="1:6" ht="27.4" thickBot="1">
      <c r="A299" s="39">
        <f t="shared" si="13"/>
        <v>40</v>
      </c>
      <c r="B299" s="42" t="s">
        <v>227</v>
      </c>
      <c r="C299" s="36" t="s">
        <v>246</v>
      </c>
      <c r="D299" s="264" t="s">
        <v>547</v>
      </c>
      <c r="E299" s="764"/>
      <c r="F299" s="765"/>
    </row>
    <row r="300" spans="1:6" ht="13.9" thickBot="1">
      <c r="A300" s="39">
        <f t="shared" si="13"/>
        <v>41</v>
      </c>
      <c r="B300" s="42" t="s">
        <v>228</v>
      </c>
      <c r="C300" s="36" t="s">
        <v>246</v>
      </c>
      <c r="D300" s="264" t="s">
        <v>547</v>
      </c>
      <c r="E300" s="764"/>
      <c r="F300" s="765"/>
    </row>
    <row r="301" spans="1:6" ht="13.9" thickBot="1">
      <c r="A301" s="39">
        <f t="shared" si="13"/>
        <v>42</v>
      </c>
      <c r="B301" s="42" t="s">
        <v>181</v>
      </c>
      <c r="C301" s="36" t="s">
        <v>246</v>
      </c>
      <c r="D301" s="264" t="s">
        <v>547</v>
      </c>
      <c r="E301" s="764"/>
      <c r="F301" s="765"/>
    </row>
    <row r="302" spans="1:6" ht="21.75" customHeight="1" thickBot="1">
      <c r="A302" s="39">
        <f t="shared" si="13"/>
        <v>43</v>
      </c>
      <c r="B302" s="42" t="s">
        <v>231</v>
      </c>
      <c r="C302" s="36" t="s">
        <v>246</v>
      </c>
      <c r="D302" s="264" t="s">
        <v>547</v>
      </c>
      <c r="E302" s="764"/>
      <c r="F302" s="765"/>
    </row>
    <row r="303" spans="1:6" ht="33.75" customHeight="1" thickBot="1">
      <c r="A303" s="465" t="s">
        <v>13</v>
      </c>
      <c r="B303" s="466"/>
      <c r="C303" s="22"/>
      <c r="D303" s="267"/>
      <c r="E303" s="477">
        <f>SUM(F246:F302)</f>
        <v>0</v>
      </c>
      <c r="F303" s="478"/>
    </row>
    <row r="304" spans="1:6" ht="15.75" thickTop="1" thickBot="1">
      <c r="A304" s="17" t="s">
        <v>253</v>
      </c>
      <c r="B304" s="470" t="s">
        <v>15</v>
      </c>
      <c r="C304" s="471"/>
      <c r="D304" s="471"/>
      <c r="E304" s="471"/>
      <c r="F304" s="472"/>
    </row>
    <row r="305" spans="1:6" ht="46.5" customHeight="1" thickTop="1" thickBot="1">
      <c r="A305" s="672" t="s">
        <v>17</v>
      </c>
      <c r="B305" s="715"/>
      <c r="C305" s="673"/>
      <c r="D305" s="673"/>
      <c r="E305" s="673"/>
      <c r="F305" s="674"/>
    </row>
    <row r="306" spans="1:6" ht="32.25" customHeight="1" thickTop="1" thickBot="1">
      <c r="A306" s="636" t="s">
        <v>194</v>
      </c>
      <c r="B306" s="782"/>
      <c r="C306" s="782"/>
      <c r="D306" s="782"/>
      <c r="E306" s="782"/>
      <c r="F306" s="783"/>
    </row>
    <row r="307" spans="1:6" ht="67.900000000000006" thickTop="1">
      <c r="A307" s="714">
        <v>1</v>
      </c>
      <c r="B307" s="29" t="s">
        <v>18</v>
      </c>
      <c r="C307" s="134" t="s">
        <v>131</v>
      </c>
      <c r="D307" s="303" t="s">
        <v>547</v>
      </c>
      <c r="E307" s="724"/>
      <c r="F307" s="725"/>
    </row>
    <row r="308" spans="1:6" ht="40.5">
      <c r="A308" s="676"/>
      <c r="B308" s="87" t="s">
        <v>19</v>
      </c>
      <c r="C308" s="135" t="s">
        <v>131</v>
      </c>
      <c r="D308" s="306" t="s">
        <v>547</v>
      </c>
      <c r="E308" s="726"/>
      <c r="F308" s="727"/>
    </row>
    <row r="309" spans="1:6" ht="15.75" customHeight="1" thickBot="1">
      <c r="A309" s="677"/>
      <c r="B309" s="138" t="s">
        <v>22</v>
      </c>
      <c r="C309" s="136" t="s">
        <v>131</v>
      </c>
      <c r="D309" s="264" t="s">
        <v>547</v>
      </c>
      <c r="E309" s="770"/>
      <c r="F309" s="771"/>
    </row>
    <row r="310" spans="1:6" ht="15" customHeight="1">
      <c r="A310" s="675">
        <f>A307+1</f>
        <v>2</v>
      </c>
      <c r="B310" s="131" t="s">
        <v>420</v>
      </c>
      <c r="C310" s="134"/>
      <c r="D310" s="303"/>
      <c r="E310" s="724"/>
      <c r="F310" s="725"/>
    </row>
    <row r="311" spans="1:6">
      <c r="A311" s="676"/>
      <c r="B311" s="132" t="s">
        <v>20</v>
      </c>
      <c r="C311" s="135" t="s">
        <v>133</v>
      </c>
      <c r="D311" s="306" t="s">
        <v>547</v>
      </c>
      <c r="E311" s="726"/>
      <c r="F311" s="727"/>
    </row>
    <row r="312" spans="1:6" ht="15.75" customHeight="1" thickBot="1">
      <c r="A312" s="677"/>
      <c r="B312" s="133" t="s">
        <v>21</v>
      </c>
      <c r="C312" s="136" t="s">
        <v>133</v>
      </c>
      <c r="D312" s="264" t="s">
        <v>547</v>
      </c>
      <c r="E312" s="770"/>
      <c r="F312" s="771"/>
    </row>
    <row r="313" spans="1:6" ht="78" customHeight="1">
      <c r="A313" s="675">
        <f>A310+1</f>
        <v>3</v>
      </c>
      <c r="B313" s="131" t="s">
        <v>23</v>
      </c>
      <c r="C313" s="105"/>
      <c r="D313" s="408"/>
      <c r="E313" s="724"/>
      <c r="F313" s="725"/>
    </row>
    <row r="314" spans="1:6" ht="25.5" customHeight="1" thickBot="1">
      <c r="A314" s="677"/>
      <c r="B314" s="133" t="s">
        <v>190</v>
      </c>
      <c r="C314" s="25" t="s">
        <v>133</v>
      </c>
      <c r="D314" s="284" t="s">
        <v>547</v>
      </c>
      <c r="E314" s="770"/>
      <c r="F314" s="771"/>
    </row>
    <row r="315" spans="1:6" ht="31.5" customHeight="1" thickBot="1">
      <c r="A315" s="39">
        <f>A313+1</f>
        <v>4</v>
      </c>
      <c r="B315" s="52" t="s">
        <v>169</v>
      </c>
      <c r="C315" s="36" t="s">
        <v>246</v>
      </c>
      <c r="D315" s="264" t="s">
        <v>547</v>
      </c>
      <c r="E315" s="728"/>
      <c r="F315" s="729"/>
    </row>
    <row r="316" spans="1:6" ht="34.5" customHeight="1" thickTop="1" thickBot="1">
      <c r="A316" s="636" t="s">
        <v>174</v>
      </c>
      <c r="B316" s="637"/>
      <c r="C316" s="637"/>
      <c r="D316" s="637"/>
      <c r="E316" s="637"/>
      <c r="F316" s="638"/>
    </row>
    <row r="317" spans="1:6" ht="22.5" customHeight="1" thickTop="1" thickBot="1">
      <c r="A317" s="39">
        <f>A315+1</f>
        <v>5</v>
      </c>
      <c r="B317" s="52" t="s">
        <v>24</v>
      </c>
      <c r="C317" s="36" t="s">
        <v>131</v>
      </c>
      <c r="D317" s="264" t="str">
        <f>D307</f>
        <v>pauš.</v>
      </c>
      <c r="E317" s="720"/>
      <c r="F317" s="721"/>
    </row>
    <row r="318" spans="1:6" ht="54.4" thickBot="1">
      <c r="A318" s="39">
        <f>A317+1</f>
        <v>6</v>
      </c>
      <c r="B318" s="42" t="s">
        <v>199</v>
      </c>
      <c r="C318" s="36" t="s">
        <v>133</v>
      </c>
      <c r="D318" s="264" t="str">
        <f>D314</f>
        <v>pauš.</v>
      </c>
      <c r="E318" s="764"/>
      <c r="F318" s="765"/>
    </row>
    <row r="319" spans="1:6" ht="27.4" thickBot="1">
      <c r="A319" s="39">
        <f>A318+1</f>
        <v>7</v>
      </c>
      <c r="B319" s="42" t="s">
        <v>220</v>
      </c>
      <c r="C319" s="36" t="s">
        <v>133</v>
      </c>
      <c r="D319" s="264" t="str">
        <f t="shared" ref="D319" si="14">D315</f>
        <v>pauš.</v>
      </c>
      <c r="E319" s="764"/>
      <c r="F319" s="765"/>
    </row>
    <row r="320" spans="1:6" ht="15.75" customHeight="1" thickBot="1">
      <c r="A320" s="39">
        <f>A319+1</f>
        <v>8</v>
      </c>
      <c r="B320" s="42" t="s">
        <v>181</v>
      </c>
      <c r="C320" s="36" t="s">
        <v>246</v>
      </c>
      <c r="D320" s="264" t="s">
        <v>547</v>
      </c>
      <c r="E320" s="764"/>
      <c r="F320" s="765"/>
    </row>
    <row r="321" spans="1:6" ht="24" customHeight="1" thickBot="1">
      <c r="A321" s="39">
        <f>A320+1</f>
        <v>9</v>
      </c>
      <c r="B321" s="42" t="s">
        <v>231</v>
      </c>
      <c r="C321" s="36" t="s">
        <v>246</v>
      </c>
      <c r="D321" s="264" t="s">
        <v>547</v>
      </c>
      <c r="E321" s="764"/>
      <c r="F321" s="765"/>
    </row>
    <row r="322" spans="1:6" ht="33" customHeight="1" thickBot="1">
      <c r="A322" s="465" t="s">
        <v>16</v>
      </c>
      <c r="B322" s="466"/>
      <c r="C322" s="22"/>
      <c r="D322" s="267"/>
      <c r="E322" s="477">
        <f>SUM(F305:F321)</f>
        <v>0</v>
      </c>
      <c r="F322" s="478"/>
    </row>
    <row r="323" spans="1:6" ht="13.9" thickTop="1"/>
    <row r="339" spans="1:6" ht="15">
      <c r="B339" s="58" t="s">
        <v>123</v>
      </c>
    </row>
    <row r="340" spans="1:6" ht="15">
      <c r="B340" s="58"/>
    </row>
    <row r="341" spans="1:6" ht="13.9">
      <c r="A341" s="60" t="s">
        <v>126</v>
      </c>
      <c r="B341" s="59" t="str">
        <f>B8</f>
        <v xml:space="preserve">ZAJEDNIČKA RAČUNARSKA MREŽA </v>
      </c>
      <c r="C341" s="61"/>
      <c r="D341" s="318"/>
      <c r="E341" s="63"/>
      <c r="F341" s="63">
        <f>E74</f>
        <v>0</v>
      </c>
    </row>
    <row r="342" spans="1:6" ht="13.9">
      <c r="A342" s="60" t="s">
        <v>127</v>
      </c>
      <c r="B342" s="59" t="str">
        <f>B75</f>
        <v>GLAVNE KABLOVSKE TRASE</v>
      </c>
      <c r="C342" s="61"/>
      <c r="D342" s="318"/>
      <c r="E342" s="63"/>
      <c r="F342" s="63">
        <f>E94</f>
        <v>0</v>
      </c>
    </row>
    <row r="343" spans="1:6" ht="13.9">
      <c r="A343" s="60" t="s">
        <v>128</v>
      </c>
      <c r="B343" s="59" t="str">
        <f>B95</f>
        <v>SATNI SISTEM</v>
      </c>
      <c r="C343" s="61"/>
      <c r="D343" s="318"/>
      <c r="E343" s="63"/>
      <c r="F343" s="63">
        <f>E121</f>
        <v>0</v>
      </c>
    </row>
    <row r="344" spans="1:6" ht="13.9">
      <c r="A344" s="60" t="s">
        <v>129</v>
      </c>
      <c r="B344" s="59" t="str">
        <f>B122</f>
        <v>VIZUELNO INFORMACIONI SISTEM</v>
      </c>
      <c r="C344" s="61"/>
      <c r="D344" s="318"/>
      <c r="E344" s="63"/>
      <c r="F344" s="63">
        <f>E140</f>
        <v>0</v>
      </c>
    </row>
    <row r="345" spans="1:6" ht="13.9">
      <c r="A345" s="60" t="s">
        <v>248</v>
      </c>
      <c r="B345" s="59" t="str">
        <f>B141</f>
        <v>SISTEM OZVUČENJA</v>
      </c>
      <c r="C345" s="61"/>
      <c r="D345" s="318"/>
      <c r="E345" s="63"/>
      <c r="F345" s="63">
        <f>E193</f>
        <v>0</v>
      </c>
    </row>
    <row r="346" spans="1:6" ht="13.9">
      <c r="A346" s="60" t="s">
        <v>249</v>
      </c>
      <c r="B346" s="59" t="str">
        <f>B194</f>
        <v>SISTEM VIDEO NADZORA</v>
      </c>
      <c r="C346" s="61"/>
      <c r="D346" s="318"/>
      <c r="E346" s="63"/>
      <c r="F346" s="63">
        <f>E222</f>
        <v>0</v>
      </c>
    </row>
    <row r="347" spans="1:6" ht="13.9">
      <c r="A347" s="60" t="s">
        <v>251</v>
      </c>
      <c r="B347" s="59" t="str">
        <f>B223</f>
        <v>SISTEM STRUKTURNOG KABLIRANJA U OBJEKTU</v>
      </c>
      <c r="C347" s="61"/>
      <c r="D347" s="318"/>
      <c r="E347" s="63"/>
      <c r="F347" s="63">
        <f>E242</f>
        <v>0</v>
      </c>
    </row>
    <row r="348" spans="1:6" ht="13.9">
      <c r="A348" s="60" t="s">
        <v>252</v>
      </c>
      <c r="B348" s="59" t="str">
        <f>B243</f>
        <v>SISTEM AUTOMATSKE DOJAVE POŽARA</v>
      </c>
      <c r="C348" s="61"/>
      <c r="D348" s="318"/>
      <c r="E348" s="63"/>
      <c r="F348" s="63">
        <f>E303</f>
        <v>0</v>
      </c>
    </row>
    <row r="349" spans="1:6" ht="13.9">
      <c r="A349" s="64" t="s">
        <v>253</v>
      </c>
      <c r="B349" s="65" t="str">
        <f>B304</f>
        <v>PRUŽNI UREĐAJI</v>
      </c>
      <c r="C349" s="66"/>
      <c r="D349" s="409"/>
      <c r="E349" s="68"/>
      <c r="F349" s="68">
        <f>E322</f>
        <v>0</v>
      </c>
    </row>
    <row r="350" spans="1:6" ht="13.9">
      <c r="B350" s="59" t="s">
        <v>545</v>
      </c>
      <c r="F350" s="63">
        <f>SUM(F341:F349)</f>
        <v>0</v>
      </c>
    </row>
    <row r="354" spans="4:6" ht="15">
      <c r="D354" s="479"/>
      <c r="E354" s="479"/>
      <c r="F354" s="479"/>
    </row>
    <row r="355" spans="4:6" ht="15">
      <c r="D355" s="479"/>
      <c r="E355" s="479"/>
      <c r="F355" s="479"/>
    </row>
    <row r="356" spans="4:6" ht="15">
      <c r="D356" s="842"/>
      <c r="E356" s="840"/>
      <c r="F356" s="840"/>
    </row>
    <row r="357" spans="4:6" ht="15">
      <c r="D357" s="479"/>
      <c r="E357" s="479"/>
      <c r="F357" s="479"/>
    </row>
  </sheetData>
  <mergeCells count="363">
    <mergeCell ref="E296:F296"/>
    <mergeCell ref="E297:F297"/>
    <mergeCell ref="E298:F298"/>
    <mergeCell ref="E299:F299"/>
    <mergeCell ref="E300:F300"/>
    <mergeCell ref="E301:F301"/>
    <mergeCell ref="E302:F302"/>
    <mergeCell ref="E303:F303"/>
    <mergeCell ref="E310:F310"/>
    <mergeCell ref="E307:F307"/>
    <mergeCell ref="E308:F308"/>
    <mergeCell ref="E309:F309"/>
    <mergeCell ref="E287:F287"/>
    <mergeCell ref="E288:F288"/>
    <mergeCell ref="E289:F289"/>
    <mergeCell ref="E290:F290"/>
    <mergeCell ref="E291:F291"/>
    <mergeCell ref="E292:F292"/>
    <mergeCell ref="E293:F293"/>
    <mergeCell ref="E294:F294"/>
    <mergeCell ref="E295:F295"/>
    <mergeCell ref="E277:F277"/>
    <mergeCell ref="E278:F278"/>
    <mergeCell ref="E280:F280"/>
    <mergeCell ref="E281:F281"/>
    <mergeCell ref="E282:F282"/>
    <mergeCell ref="E283:F283"/>
    <mergeCell ref="E284:F284"/>
    <mergeCell ref="E285:F285"/>
    <mergeCell ref="E286:F286"/>
    <mergeCell ref="E268:F268"/>
    <mergeCell ref="E269:F269"/>
    <mergeCell ref="E270:F270"/>
    <mergeCell ref="E271:F271"/>
    <mergeCell ref="E272:F272"/>
    <mergeCell ref="E273:F273"/>
    <mergeCell ref="E274:F274"/>
    <mergeCell ref="E275:F275"/>
    <mergeCell ref="E276:F276"/>
    <mergeCell ref="E220:F220"/>
    <mergeCell ref="E221:F221"/>
    <mergeCell ref="E222:F222"/>
    <mergeCell ref="E264:F264"/>
    <mergeCell ref="E265:F265"/>
    <mergeCell ref="E226:F226"/>
    <mergeCell ref="E227:F227"/>
    <mergeCell ref="E228:F228"/>
    <mergeCell ref="E229:F229"/>
    <mergeCell ref="E230:F230"/>
    <mergeCell ref="E231:F231"/>
    <mergeCell ref="E232:F232"/>
    <mergeCell ref="E233:F233"/>
    <mergeCell ref="E235:F235"/>
    <mergeCell ref="E246:F255"/>
    <mergeCell ref="E256:F256"/>
    <mergeCell ref="E257:F257"/>
    <mergeCell ref="E258:F258"/>
    <mergeCell ref="E259:F259"/>
    <mergeCell ref="E260:F260"/>
    <mergeCell ref="E261:F261"/>
    <mergeCell ref="E262:F262"/>
    <mergeCell ref="E263:F263"/>
    <mergeCell ref="E211:F211"/>
    <mergeCell ref="E212:F212"/>
    <mergeCell ref="E213:F213"/>
    <mergeCell ref="E214:F214"/>
    <mergeCell ref="E215:F215"/>
    <mergeCell ref="E216:F216"/>
    <mergeCell ref="E217:F217"/>
    <mergeCell ref="E218:F218"/>
    <mergeCell ref="E219:F219"/>
    <mergeCell ref="E201:F201"/>
    <mergeCell ref="E202:F202"/>
    <mergeCell ref="E203:F203"/>
    <mergeCell ref="E204:F204"/>
    <mergeCell ref="E205:F205"/>
    <mergeCell ref="E206:F206"/>
    <mergeCell ref="E208:F208"/>
    <mergeCell ref="E209:F209"/>
    <mergeCell ref="E210:F210"/>
    <mergeCell ref="E189:F189"/>
    <mergeCell ref="E190:F190"/>
    <mergeCell ref="E191:F191"/>
    <mergeCell ref="E192:F192"/>
    <mergeCell ref="E193:F193"/>
    <mergeCell ref="E197:F197"/>
    <mergeCell ref="E199:F199"/>
    <mergeCell ref="E198:F198"/>
    <mergeCell ref="E200:F200"/>
    <mergeCell ref="E180:F180"/>
    <mergeCell ref="E181:F181"/>
    <mergeCell ref="E182:F182"/>
    <mergeCell ref="E183:F183"/>
    <mergeCell ref="E184:F184"/>
    <mergeCell ref="E185:F185"/>
    <mergeCell ref="E186:F186"/>
    <mergeCell ref="E187:F187"/>
    <mergeCell ref="E188:F188"/>
    <mergeCell ref="E170:F170"/>
    <mergeCell ref="E171:F171"/>
    <mergeCell ref="E172:F172"/>
    <mergeCell ref="E173:F173"/>
    <mergeCell ref="E175:F175"/>
    <mergeCell ref="E176:F176"/>
    <mergeCell ref="E177:F177"/>
    <mergeCell ref="E178:F178"/>
    <mergeCell ref="E179:F179"/>
    <mergeCell ref="E158:F158"/>
    <mergeCell ref="E156:F156"/>
    <mergeCell ref="E157:F157"/>
    <mergeCell ref="E164:F164"/>
    <mergeCell ref="E165:F165"/>
    <mergeCell ref="E166:F166"/>
    <mergeCell ref="E167:F167"/>
    <mergeCell ref="E168:F168"/>
    <mergeCell ref="E169:F169"/>
    <mergeCell ref="E117:F117"/>
    <mergeCell ref="E118:F118"/>
    <mergeCell ref="E119:F119"/>
    <mergeCell ref="E120:F120"/>
    <mergeCell ref="E121:F121"/>
    <mergeCell ref="E125:F125"/>
    <mergeCell ref="E126:F126"/>
    <mergeCell ref="E127:F127"/>
    <mergeCell ref="E128:F128"/>
    <mergeCell ref="E109:F109"/>
    <mergeCell ref="E110:F110"/>
    <mergeCell ref="E111:F111"/>
    <mergeCell ref="E112:F112"/>
    <mergeCell ref="E113:F113"/>
    <mergeCell ref="E114:F114"/>
    <mergeCell ref="A108:F108"/>
    <mergeCell ref="E115:F115"/>
    <mergeCell ref="E116:F116"/>
    <mergeCell ref="E103:F103"/>
    <mergeCell ref="E104:F104"/>
    <mergeCell ref="A96:F96"/>
    <mergeCell ref="A97:F97"/>
    <mergeCell ref="B95:F95"/>
    <mergeCell ref="A94:B94"/>
    <mergeCell ref="E105:F105"/>
    <mergeCell ref="E106:F106"/>
    <mergeCell ref="E107:F107"/>
    <mergeCell ref="E89:F89"/>
    <mergeCell ref="A87:F87"/>
    <mergeCell ref="E93:F93"/>
    <mergeCell ref="E94:F94"/>
    <mergeCell ref="E98:F98"/>
    <mergeCell ref="E99:F99"/>
    <mergeCell ref="E100:F100"/>
    <mergeCell ref="E101:F101"/>
    <mergeCell ref="E102:F102"/>
    <mergeCell ref="E79:F79"/>
    <mergeCell ref="E80:F80"/>
    <mergeCell ref="E81:F81"/>
    <mergeCell ref="E82:F82"/>
    <mergeCell ref="E83:F83"/>
    <mergeCell ref="E84:F84"/>
    <mergeCell ref="E85:F85"/>
    <mergeCell ref="E86:F86"/>
    <mergeCell ref="E88:F88"/>
    <mergeCell ref="E67:F67"/>
    <mergeCell ref="E68:F68"/>
    <mergeCell ref="E69:F69"/>
    <mergeCell ref="E70:F70"/>
    <mergeCell ref="E71:F71"/>
    <mergeCell ref="E72:F72"/>
    <mergeCell ref="E74:F74"/>
    <mergeCell ref="E77:F77"/>
    <mergeCell ref="E78:F78"/>
    <mergeCell ref="E52:F52"/>
    <mergeCell ref="E53:F53"/>
    <mergeCell ref="E56:F56"/>
    <mergeCell ref="E57:F57"/>
    <mergeCell ref="E60:F60"/>
    <mergeCell ref="E61:F61"/>
    <mergeCell ref="E62:F62"/>
    <mergeCell ref="E65:F65"/>
    <mergeCell ref="E66:F66"/>
    <mergeCell ref="D357:F357"/>
    <mergeCell ref="A306:F306"/>
    <mergeCell ref="A307:A309"/>
    <mergeCell ref="A310:A312"/>
    <mergeCell ref="A313:A314"/>
    <mergeCell ref="A316:F316"/>
    <mergeCell ref="A322:B322"/>
    <mergeCell ref="D354:F354"/>
    <mergeCell ref="D355:F355"/>
    <mergeCell ref="E315:F315"/>
    <mergeCell ref="E317:F317"/>
    <mergeCell ref="E318:F318"/>
    <mergeCell ref="E319:F319"/>
    <mergeCell ref="E320:F320"/>
    <mergeCell ref="E321:F321"/>
    <mergeCell ref="E322:F322"/>
    <mergeCell ref="E311:F311"/>
    <mergeCell ref="E312:F312"/>
    <mergeCell ref="E313:F313"/>
    <mergeCell ref="E314:F314"/>
    <mergeCell ref="A246:A255"/>
    <mergeCell ref="C246:C255"/>
    <mergeCell ref="D246:D255"/>
    <mergeCell ref="A245:F245"/>
    <mergeCell ref="A229:A232"/>
    <mergeCell ref="A305:F305"/>
    <mergeCell ref="A275:A277"/>
    <mergeCell ref="A279:F279"/>
    <mergeCell ref="A303:B303"/>
    <mergeCell ref="B304:F304"/>
    <mergeCell ref="A271:A273"/>
    <mergeCell ref="A234:F234"/>
    <mergeCell ref="A242:B242"/>
    <mergeCell ref="B243:F243"/>
    <mergeCell ref="A244:F244"/>
    <mergeCell ref="E236:F236"/>
    <mergeCell ref="E237:F237"/>
    <mergeCell ref="E238:F238"/>
    <mergeCell ref="E239:F239"/>
    <mergeCell ref="E240:F240"/>
    <mergeCell ref="E241:F241"/>
    <mergeCell ref="E242:F242"/>
    <mergeCell ref="E266:F266"/>
    <mergeCell ref="E267:F267"/>
    <mergeCell ref="A222:B222"/>
    <mergeCell ref="A225:F225"/>
    <mergeCell ref="A150:A154"/>
    <mergeCell ref="C150:C154"/>
    <mergeCell ref="D150:D154"/>
    <mergeCell ref="A207:F207"/>
    <mergeCell ref="A193:B193"/>
    <mergeCell ref="B194:F194"/>
    <mergeCell ref="A196:F196"/>
    <mergeCell ref="A224:F224"/>
    <mergeCell ref="A195:F195"/>
    <mergeCell ref="A156:A160"/>
    <mergeCell ref="B223:F223"/>
    <mergeCell ref="C156:C160"/>
    <mergeCell ref="D156:D160"/>
    <mergeCell ref="A169:A173"/>
    <mergeCell ref="A174:F174"/>
    <mergeCell ref="E161:F161"/>
    <mergeCell ref="E162:F162"/>
    <mergeCell ref="E163:F163"/>
    <mergeCell ref="E150:F154"/>
    <mergeCell ref="E155:F155"/>
    <mergeCell ref="E160:F160"/>
    <mergeCell ref="E159:F159"/>
    <mergeCell ref="A140:B140"/>
    <mergeCell ref="B122:F122"/>
    <mergeCell ref="A145:A149"/>
    <mergeCell ref="C145:C149"/>
    <mergeCell ref="D145:D149"/>
    <mergeCell ref="A124:F124"/>
    <mergeCell ref="B141:F141"/>
    <mergeCell ref="A142:F142"/>
    <mergeCell ref="A143:F143"/>
    <mergeCell ref="A123:F123"/>
    <mergeCell ref="E129:F129"/>
    <mergeCell ref="E131:F131"/>
    <mergeCell ref="E132:F132"/>
    <mergeCell ref="E133:F133"/>
    <mergeCell ref="E134:F134"/>
    <mergeCell ref="E135:F135"/>
    <mergeCell ref="E136:F136"/>
    <mergeCell ref="A130:F130"/>
    <mergeCell ref="E137:F137"/>
    <mergeCell ref="E138:F138"/>
    <mergeCell ref="E139:F139"/>
    <mergeCell ref="E140:F140"/>
    <mergeCell ref="E144:F144"/>
    <mergeCell ref="E145:F149"/>
    <mergeCell ref="A121:B121"/>
    <mergeCell ref="A105:A107"/>
    <mergeCell ref="E90:F90"/>
    <mergeCell ref="E91:F91"/>
    <mergeCell ref="E92:F92"/>
    <mergeCell ref="A59:F59"/>
    <mergeCell ref="A58:B58"/>
    <mergeCell ref="C58:F58"/>
    <mergeCell ref="J6:J7"/>
    <mergeCell ref="I94:J94"/>
    <mergeCell ref="A63:B63"/>
    <mergeCell ref="A74:B74"/>
    <mergeCell ref="B75:F75"/>
    <mergeCell ref="A76:F76"/>
    <mergeCell ref="A80:A83"/>
    <mergeCell ref="C63:F63"/>
    <mergeCell ref="A64:F64"/>
    <mergeCell ref="A73:B73"/>
    <mergeCell ref="C73:F73"/>
    <mergeCell ref="E6:F7"/>
    <mergeCell ref="E11:F11"/>
    <mergeCell ref="E10:F10"/>
    <mergeCell ref="E12:F12"/>
    <mergeCell ref="E13:F13"/>
    <mergeCell ref="N6:N7"/>
    <mergeCell ref="A54:B54"/>
    <mergeCell ref="C54:F54"/>
    <mergeCell ref="A55:F55"/>
    <mergeCell ref="I6:I7"/>
    <mergeCell ref="A32:A34"/>
    <mergeCell ref="B8:F8"/>
    <mergeCell ref="A29:A31"/>
    <mergeCell ref="A10:A28"/>
    <mergeCell ref="A9:F9"/>
    <mergeCell ref="K6:K7"/>
    <mergeCell ref="L6:L7"/>
    <mergeCell ref="G6:G7"/>
    <mergeCell ref="H6:H7"/>
    <mergeCell ref="M6:M7"/>
    <mergeCell ref="N43:N44"/>
    <mergeCell ref="E19:F19"/>
    <mergeCell ref="E20:F20"/>
    <mergeCell ref="E21:F21"/>
    <mergeCell ref="E33:F33"/>
    <mergeCell ref="E34:F34"/>
    <mergeCell ref="E35:F35"/>
    <mergeCell ref="E36:F36"/>
    <mergeCell ref="E39:F39"/>
    <mergeCell ref="E22:F22"/>
    <mergeCell ref="E23:F23"/>
    <mergeCell ref="E24:F24"/>
    <mergeCell ref="B4:F4"/>
    <mergeCell ref="A6:A7"/>
    <mergeCell ref="B6:B7"/>
    <mergeCell ref="C6:C7"/>
    <mergeCell ref="D6:D7"/>
    <mergeCell ref="I43:I44"/>
    <mergeCell ref="E25:F25"/>
    <mergeCell ref="E26:F26"/>
    <mergeCell ref="E27:F27"/>
    <mergeCell ref="E28:F28"/>
    <mergeCell ref="E29:F29"/>
    <mergeCell ref="E30:F30"/>
    <mergeCell ref="E31:F31"/>
    <mergeCell ref="E32:F32"/>
    <mergeCell ref="E14:F14"/>
    <mergeCell ref="E15:F15"/>
    <mergeCell ref="E16:F16"/>
    <mergeCell ref="E17:F17"/>
    <mergeCell ref="E18:F18"/>
    <mergeCell ref="E40:F40"/>
    <mergeCell ref="E41:F41"/>
    <mergeCell ref="M43:M44"/>
    <mergeCell ref="C37:F37"/>
    <mergeCell ref="A38:F38"/>
    <mergeCell ref="A39:A51"/>
    <mergeCell ref="G43:G44"/>
    <mergeCell ref="A37:B37"/>
    <mergeCell ref="H43:H44"/>
    <mergeCell ref="L43:L44"/>
    <mergeCell ref="K43:K44"/>
    <mergeCell ref="J43:J44"/>
    <mergeCell ref="E42:F42"/>
    <mergeCell ref="E43:F43"/>
    <mergeCell ref="E44:F44"/>
    <mergeCell ref="E45:F45"/>
    <mergeCell ref="E46:F46"/>
    <mergeCell ref="E47:F47"/>
    <mergeCell ref="E48:F48"/>
    <mergeCell ref="E49:F49"/>
    <mergeCell ref="E50:F50"/>
    <mergeCell ref="E51:F51"/>
  </mergeCells>
  <phoneticPr fontId="26" type="noConversion"/>
  <pageMargins left="0.7" right="0.7" top="0.75" bottom="0.75" header="0.3" footer="0.3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361"/>
  <sheetViews>
    <sheetView zoomScaleNormal="100" workbookViewId="0"/>
  </sheetViews>
  <sheetFormatPr defaultColWidth="7.6640625" defaultRowHeight="13.5"/>
  <cols>
    <col min="1" max="1" width="6.53125" style="8" customWidth="1"/>
    <col min="2" max="2" width="34.6640625" style="4" customWidth="1"/>
    <col min="3" max="3" width="7.86328125" style="5" customWidth="1"/>
    <col min="4" max="4" width="10" style="6" customWidth="1"/>
    <col min="5" max="5" width="13.33203125" style="7" customWidth="1"/>
    <col min="6" max="6" width="14.53125" style="7" customWidth="1"/>
    <col min="7" max="254" width="9.1328125" style="1" customWidth="1"/>
    <col min="255" max="16384" width="7.6640625" style="1"/>
  </cols>
  <sheetData>
    <row r="1" spans="1:14" ht="14.2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4.25">
      <c r="A2" s="11"/>
      <c r="B2" s="12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ht="14.65" thickBot="1">
      <c r="A3" s="11"/>
      <c r="B3" s="13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ht="24" customHeight="1" thickBot="1">
      <c r="A4" s="69" t="s">
        <v>272</v>
      </c>
      <c r="B4" s="462" t="s">
        <v>124</v>
      </c>
      <c r="C4" s="463"/>
      <c r="D4" s="463"/>
      <c r="E4" s="463"/>
      <c r="F4" s="464"/>
      <c r="G4" s="11"/>
      <c r="H4" s="11"/>
      <c r="I4" s="11"/>
      <c r="J4" s="11"/>
      <c r="K4" s="11"/>
      <c r="L4" s="11"/>
      <c r="M4" s="11"/>
      <c r="N4" s="11"/>
    </row>
    <row r="5" spans="1:14" ht="14.65" thickBot="1">
      <c r="A5" s="11"/>
      <c r="B5" s="13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</row>
    <row r="6" spans="1:14" s="9" customFormat="1" ht="16.5" customHeight="1">
      <c r="A6" s="460" t="s">
        <v>450</v>
      </c>
      <c r="B6" s="460" t="s">
        <v>130</v>
      </c>
      <c r="C6" s="460" t="s">
        <v>132</v>
      </c>
      <c r="D6" s="460" t="s">
        <v>548</v>
      </c>
      <c r="E6" s="449" t="s">
        <v>546</v>
      </c>
      <c r="F6" s="450"/>
      <c r="G6" s="468"/>
      <c r="H6" s="469"/>
      <c r="I6" s="469"/>
      <c r="J6" s="469"/>
      <c r="K6" s="469"/>
      <c r="L6" s="469"/>
      <c r="M6" s="469"/>
      <c r="N6" s="469"/>
    </row>
    <row r="7" spans="1:14" s="2" customFormat="1" ht="48" customHeight="1" thickBot="1">
      <c r="A7" s="461"/>
      <c r="B7" s="461"/>
      <c r="C7" s="461"/>
      <c r="D7" s="461"/>
      <c r="E7" s="451"/>
      <c r="F7" s="452"/>
      <c r="G7" s="468"/>
      <c r="H7" s="469"/>
      <c r="I7" s="469"/>
      <c r="J7" s="469"/>
      <c r="K7" s="469"/>
      <c r="L7" s="469"/>
      <c r="M7" s="469"/>
      <c r="N7" s="469"/>
    </row>
    <row r="8" spans="1:14" s="2" customFormat="1" ht="29.25" customHeight="1" thickTop="1" thickBot="1">
      <c r="A8" s="15" t="s">
        <v>126</v>
      </c>
      <c r="B8" s="470" t="s">
        <v>134</v>
      </c>
      <c r="C8" s="471"/>
      <c r="D8" s="471"/>
      <c r="E8" s="471"/>
      <c r="F8" s="472"/>
      <c r="G8" s="14"/>
      <c r="H8" s="14"/>
      <c r="I8" s="14"/>
      <c r="J8" s="14"/>
      <c r="K8" s="14"/>
      <c r="L8" s="14"/>
      <c r="M8" s="14"/>
      <c r="N8" s="14"/>
    </row>
    <row r="9" spans="1:14" s="2" customFormat="1" ht="29.25" customHeight="1" thickTop="1" thickBot="1">
      <c r="A9" s="641" t="s">
        <v>155</v>
      </c>
      <c r="B9" s="642"/>
      <c r="C9" s="642"/>
      <c r="D9" s="642"/>
      <c r="E9" s="642"/>
      <c r="F9" s="643"/>
      <c r="G9" s="14"/>
      <c r="H9" s="14"/>
      <c r="I9" s="14"/>
      <c r="J9" s="14"/>
      <c r="K9" s="14"/>
      <c r="L9" s="14"/>
      <c r="M9" s="14"/>
      <c r="N9" s="14"/>
    </row>
    <row r="10" spans="1:14" s="2" customFormat="1" ht="186.75" customHeight="1" thickTop="1">
      <c r="A10" s="658">
        <v>1</v>
      </c>
      <c r="B10" s="92" t="s">
        <v>135</v>
      </c>
      <c r="C10" s="85" t="s">
        <v>131</v>
      </c>
      <c r="D10" s="348" t="s">
        <v>547</v>
      </c>
      <c r="E10" s="663"/>
      <c r="F10" s="664"/>
      <c r="G10" s="14"/>
      <c r="H10" s="14"/>
      <c r="I10" s="14"/>
      <c r="J10" s="14"/>
      <c r="K10" s="14"/>
      <c r="L10" s="14"/>
      <c r="M10" s="14"/>
      <c r="N10" s="14"/>
    </row>
    <row r="11" spans="1:14" s="2" customFormat="1" ht="71.25" customHeight="1">
      <c r="A11" s="659"/>
      <c r="B11" s="89" t="s">
        <v>136</v>
      </c>
      <c r="C11" s="88" t="s">
        <v>131</v>
      </c>
      <c r="D11" s="351" t="s">
        <v>547</v>
      </c>
      <c r="E11" s="665"/>
      <c r="F11" s="666"/>
      <c r="G11" s="14"/>
      <c r="H11" s="14"/>
      <c r="I11" s="14"/>
      <c r="J11" s="14"/>
      <c r="K11" s="14"/>
      <c r="L11" s="14"/>
      <c r="M11" s="14"/>
      <c r="N11" s="14"/>
    </row>
    <row r="12" spans="1:14" s="2" customFormat="1" ht="39" customHeight="1">
      <c r="A12" s="659"/>
      <c r="B12" s="87" t="s">
        <v>137</v>
      </c>
      <c r="C12" s="88" t="s">
        <v>131</v>
      </c>
      <c r="D12" s="351" t="s">
        <v>547</v>
      </c>
      <c r="E12" s="665"/>
      <c r="F12" s="666"/>
      <c r="G12" s="14"/>
      <c r="H12" s="14"/>
      <c r="I12" s="14"/>
      <c r="J12" s="14"/>
      <c r="K12" s="14"/>
      <c r="L12" s="14"/>
      <c r="M12" s="14"/>
      <c r="N12" s="14"/>
    </row>
    <row r="13" spans="1:14" s="2" customFormat="1" ht="42" customHeight="1">
      <c r="A13" s="659"/>
      <c r="B13" s="87" t="s">
        <v>138</v>
      </c>
      <c r="C13" s="88" t="s">
        <v>131</v>
      </c>
      <c r="D13" s="351" t="s">
        <v>547</v>
      </c>
      <c r="E13" s="665"/>
      <c r="F13" s="666"/>
      <c r="G13" s="14"/>
      <c r="H13" s="14"/>
      <c r="I13" s="14"/>
      <c r="J13" s="14"/>
      <c r="K13" s="14"/>
      <c r="L13" s="14"/>
      <c r="M13" s="14"/>
      <c r="N13" s="14"/>
    </row>
    <row r="14" spans="1:14" s="2" customFormat="1" ht="54.75" customHeight="1">
      <c r="A14" s="659"/>
      <c r="B14" s="87" t="s">
        <v>139</v>
      </c>
      <c r="C14" s="88" t="s">
        <v>131</v>
      </c>
      <c r="D14" s="351" t="s">
        <v>547</v>
      </c>
      <c r="E14" s="665"/>
      <c r="F14" s="666"/>
      <c r="G14" s="14"/>
      <c r="H14" s="14"/>
      <c r="I14" s="14"/>
      <c r="J14" s="14"/>
      <c r="K14" s="14"/>
      <c r="L14" s="14"/>
      <c r="M14" s="14"/>
      <c r="N14" s="14"/>
    </row>
    <row r="15" spans="1:14" s="2" customFormat="1" ht="69" customHeight="1">
      <c r="A15" s="659"/>
      <c r="B15" s="87" t="s">
        <v>140</v>
      </c>
      <c r="C15" s="88" t="s">
        <v>131</v>
      </c>
      <c r="D15" s="351" t="s">
        <v>547</v>
      </c>
      <c r="E15" s="665"/>
      <c r="F15" s="666"/>
      <c r="G15" s="14"/>
      <c r="H15" s="14"/>
      <c r="I15" s="14"/>
      <c r="J15" s="14"/>
      <c r="K15" s="14"/>
      <c r="L15" s="14"/>
      <c r="M15" s="14"/>
      <c r="N15" s="14"/>
    </row>
    <row r="16" spans="1:14" s="2" customFormat="1" ht="54.75" customHeight="1">
      <c r="A16" s="659"/>
      <c r="B16" s="87" t="s">
        <v>141</v>
      </c>
      <c r="C16" s="88" t="s">
        <v>131</v>
      </c>
      <c r="D16" s="351" t="s">
        <v>547</v>
      </c>
      <c r="E16" s="665"/>
      <c r="F16" s="666"/>
      <c r="G16" s="14"/>
      <c r="H16" s="14"/>
      <c r="I16" s="14"/>
      <c r="J16" s="14"/>
      <c r="K16" s="14"/>
      <c r="L16" s="14"/>
      <c r="M16" s="14"/>
      <c r="N16" s="14"/>
    </row>
    <row r="17" spans="1:14" s="2" customFormat="1" ht="60.75" customHeight="1">
      <c r="A17" s="659"/>
      <c r="B17" s="87" t="s">
        <v>142</v>
      </c>
      <c r="C17" s="88" t="s">
        <v>151</v>
      </c>
      <c r="D17" s="351" t="s">
        <v>547</v>
      </c>
      <c r="E17" s="665"/>
      <c r="F17" s="666"/>
      <c r="G17" s="14"/>
      <c r="H17" s="14"/>
      <c r="I17" s="14"/>
      <c r="J17" s="14"/>
      <c r="K17" s="14"/>
      <c r="L17" s="14"/>
      <c r="M17" s="14"/>
      <c r="N17" s="14"/>
    </row>
    <row r="18" spans="1:14" s="2" customFormat="1" ht="46.5" customHeight="1">
      <c r="A18" s="659"/>
      <c r="B18" s="87" t="s">
        <v>143</v>
      </c>
      <c r="C18" s="88" t="s">
        <v>131</v>
      </c>
      <c r="D18" s="351" t="s">
        <v>547</v>
      </c>
      <c r="E18" s="665"/>
      <c r="F18" s="666"/>
      <c r="G18" s="14"/>
      <c r="H18" s="14"/>
      <c r="I18" s="14"/>
      <c r="J18" s="14"/>
      <c r="K18" s="14"/>
      <c r="L18" s="14"/>
      <c r="M18" s="14"/>
      <c r="N18" s="14"/>
    </row>
    <row r="19" spans="1:14" s="2" customFormat="1" ht="58.5" customHeight="1">
      <c r="A19" s="659"/>
      <c r="B19" s="87" t="s">
        <v>144</v>
      </c>
      <c r="C19" s="88" t="s">
        <v>131</v>
      </c>
      <c r="D19" s="351" t="s">
        <v>547</v>
      </c>
      <c r="E19" s="665"/>
      <c r="F19" s="666"/>
      <c r="G19" s="14"/>
      <c r="H19" s="14"/>
      <c r="I19" s="14"/>
      <c r="J19" s="14"/>
      <c r="K19" s="14"/>
      <c r="L19" s="14"/>
      <c r="M19" s="14"/>
      <c r="N19" s="14"/>
    </row>
    <row r="20" spans="1:14" s="2" customFormat="1" ht="46.5" customHeight="1">
      <c r="A20" s="659"/>
      <c r="B20" s="89" t="s">
        <v>145</v>
      </c>
      <c r="C20" s="88" t="s">
        <v>131</v>
      </c>
      <c r="D20" s="351" t="s">
        <v>547</v>
      </c>
      <c r="E20" s="665"/>
      <c r="F20" s="666"/>
      <c r="G20" s="14"/>
      <c r="H20" s="14"/>
      <c r="I20" s="14"/>
      <c r="J20" s="14"/>
      <c r="K20" s="14"/>
      <c r="L20" s="14"/>
      <c r="M20" s="14"/>
      <c r="N20" s="14"/>
    </row>
    <row r="21" spans="1:14" s="2" customFormat="1" ht="46.5" customHeight="1">
      <c r="A21" s="659"/>
      <c r="B21" s="87" t="s">
        <v>146</v>
      </c>
      <c r="C21" s="88" t="s">
        <v>131</v>
      </c>
      <c r="D21" s="351" t="s">
        <v>547</v>
      </c>
      <c r="E21" s="665"/>
      <c r="F21" s="666"/>
      <c r="G21" s="14"/>
      <c r="H21" s="14"/>
      <c r="I21" s="14"/>
      <c r="J21" s="14"/>
      <c r="K21" s="14"/>
      <c r="L21" s="14"/>
      <c r="M21" s="14"/>
      <c r="N21" s="14"/>
    </row>
    <row r="22" spans="1:14" s="2" customFormat="1" ht="47.25" customHeight="1">
      <c r="A22" s="659"/>
      <c r="B22" s="87" t="s">
        <v>147</v>
      </c>
      <c r="C22" s="88" t="s">
        <v>131</v>
      </c>
      <c r="D22" s="351" t="s">
        <v>547</v>
      </c>
      <c r="E22" s="665"/>
      <c r="F22" s="666"/>
      <c r="G22" s="14"/>
      <c r="H22" s="14"/>
      <c r="I22" s="14"/>
      <c r="J22" s="14"/>
      <c r="K22" s="14"/>
      <c r="L22" s="14"/>
      <c r="M22" s="14"/>
      <c r="N22" s="14"/>
    </row>
    <row r="23" spans="1:14" s="2" customFormat="1" ht="63.75" customHeight="1">
      <c r="A23" s="659"/>
      <c r="B23" s="87" t="s">
        <v>148</v>
      </c>
      <c r="C23" s="88" t="s">
        <v>131</v>
      </c>
      <c r="D23" s="351" t="s">
        <v>547</v>
      </c>
      <c r="E23" s="665"/>
      <c r="F23" s="666"/>
      <c r="G23" s="14"/>
      <c r="H23" s="14"/>
      <c r="I23" s="14"/>
      <c r="J23" s="14"/>
      <c r="K23" s="14"/>
      <c r="L23" s="14"/>
      <c r="M23" s="14"/>
      <c r="N23" s="14"/>
    </row>
    <row r="24" spans="1:14" s="2" customFormat="1" ht="79.5" customHeight="1" thickBot="1">
      <c r="A24" s="660"/>
      <c r="B24" s="52" t="s">
        <v>149</v>
      </c>
      <c r="C24" s="16" t="s">
        <v>131</v>
      </c>
      <c r="D24" s="154" t="s">
        <v>547</v>
      </c>
      <c r="E24" s="654"/>
      <c r="F24" s="655"/>
      <c r="G24" s="14"/>
      <c r="H24" s="14"/>
      <c r="I24" s="14"/>
      <c r="J24" s="14"/>
      <c r="K24" s="14"/>
      <c r="L24" s="14"/>
      <c r="M24" s="14"/>
      <c r="N24" s="14"/>
    </row>
    <row r="25" spans="1:14" s="2" customFormat="1" ht="95.25" customHeight="1">
      <c r="A25" s="669">
        <v>2</v>
      </c>
      <c r="B25" s="150" t="s">
        <v>522</v>
      </c>
      <c r="C25" s="90" t="s">
        <v>131</v>
      </c>
      <c r="D25" s="323" t="s">
        <v>547</v>
      </c>
      <c r="E25" s="667"/>
      <c r="F25" s="668"/>
      <c r="G25" s="14"/>
      <c r="H25" s="14"/>
      <c r="I25" s="14"/>
      <c r="J25" s="14"/>
      <c r="K25" s="14"/>
      <c r="L25" s="14"/>
      <c r="M25" s="14"/>
      <c r="N25" s="14"/>
    </row>
    <row r="26" spans="1:14" s="2" customFormat="1" ht="54.75" customHeight="1">
      <c r="A26" s="659"/>
      <c r="B26" s="87" t="s">
        <v>152</v>
      </c>
      <c r="C26" s="88" t="s">
        <v>131</v>
      </c>
      <c r="D26" s="352" t="s">
        <v>547</v>
      </c>
      <c r="E26" s="665"/>
      <c r="F26" s="666"/>
      <c r="G26" s="14"/>
      <c r="H26" s="14"/>
      <c r="I26" s="14"/>
      <c r="J26" s="14"/>
      <c r="K26" s="14"/>
      <c r="L26" s="14"/>
      <c r="M26" s="14"/>
      <c r="N26" s="14"/>
    </row>
    <row r="27" spans="1:14" s="2" customFormat="1" ht="54.75" customHeight="1" thickBot="1">
      <c r="A27" s="660"/>
      <c r="B27" s="52" t="s">
        <v>153</v>
      </c>
      <c r="C27" s="16" t="s">
        <v>131</v>
      </c>
      <c r="D27" s="151" t="s">
        <v>547</v>
      </c>
      <c r="E27" s="654"/>
      <c r="F27" s="655"/>
      <c r="G27" s="14"/>
      <c r="H27" s="14"/>
      <c r="I27" s="14"/>
      <c r="J27" s="14"/>
      <c r="K27" s="14"/>
      <c r="L27" s="14"/>
      <c r="M27" s="14"/>
      <c r="N27" s="14"/>
    </row>
    <row r="28" spans="1:14" s="2" customFormat="1" ht="104.25" customHeight="1">
      <c r="A28" s="817">
        <v>3</v>
      </c>
      <c r="B28" s="87" t="s">
        <v>41</v>
      </c>
      <c r="C28" s="88" t="s">
        <v>131</v>
      </c>
      <c r="D28" s="352" t="s">
        <v>547</v>
      </c>
      <c r="E28" s="667"/>
      <c r="F28" s="668"/>
      <c r="G28" s="14"/>
      <c r="H28" s="14"/>
      <c r="I28" s="14"/>
      <c r="J28" s="14"/>
      <c r="K28" s="14"/>
      <c r="L28" s="14"/>
      <c r="M28" s="14"/>
      <c r="N28" s="14"/>
    </row>
    <row r="29" spans="1:14" s="2" customFormat="1" ht="54.75" customHeight="1">
      <c r="A29" s="800"/>
      <c r="B29" s="87" t="s">
        <v>152</v>
      </c>
      <c r="C29" s="88" t="s">
        <v>131</v>
      </c>
      <c r="D29" s="352" t="s">
        <v>547</v>
      </c>
      <c r="E29" s="665"/>
      <c r="F29" s="666"/>
      <c r="G29" s="14"/>
      <c r="H29" s="14"/>
      <c r="I29" s="14"/>
      <c r="J29" s="14"/>
      <c r="K29" s="14"/>
      <c r="L29" s="14"/>
      <c r="M29" s="14"/>
      <c r="N29" s="14"/>
    </row>
    <row r="30" spans="1:14" s="2" customFormat="1" ht="54.75" customHeight="1" thickBot="1">
      <c r="A30" s="644"/>
      <c r="B30" s="52" t="s">
        <v>153</v>
      </c>
      <c r="C30" s="16" t="s">
        <v>131</v>
      </c>
      <c r="D30" s="151" t="s">
        <v>547</v>
      </c>
      <c r="E30" s="654"/>
      <c r="F30" s="655"/>
      <c r="G30" s="14"/>
      <c r="H30" s="14"/>
      <c r="I30" s="14"/>
      <c r="J30" s="14"/>
      <c r="K30" s="14"/>
      <c r="L30" s="14"/>
      <c r="M30" s="14"/>
      <c r="N30" s="14"/>
    </row>
    <row r="31" spans="1:14" s="2" customFormat="1" ht="90.75" customHeight="1" thickBot="1">
      <c r="A31" s="93">
        <v>4</v>
      </c>
      <c r="B31" s="42" t="s">
        <v>157</v>
      </c>
      <c r="C31" s="94" t="s">
        <v>131</v>
      </c>
      <c r="D31" s="350" t="s">
        <v>547</v>
      </c>
      <c r="E31" s="698"/>
      <c r="F31" s="699"/>
      <c r="G31" s="14"/>
      <c r="H31" s="14"/>
      <c r="I31" s="14"/>
      <c r="J31" s="14"/>
      <c r="K31" s="14"/>
      <c r="L31" s="14"/>
      <c r="M31" s="14"/>
      <c r="N31" s="14"/>
    </row>
    <row r="32" spans="1:14" s="2" customFormat="1" ht="61.5" customHeight="1" thickBot="1">
      <c r="A32" s="93">
        <v>5</v>
      </c>
      <c r="B32" s="42" t="s">
        <v>158</v>
      </c>
      <c r="C32" s="94" t="s">
        <v>131</v>
      </c>
      <c r="D32" s="350" t="s">
        <v>547</v>
      </c>
      <c r="E32" s="698"/>
      <c r="F32" s="699"/>
      <c r="G32" s="14"/>
      <c r="H32" s="14"/>
      <c r="I32" s="14"/>
      <c r="J32" s="14"/>
      <c r="K32" s="14"/>
      <c r="L32" s="14"/>
      <c r="M32" s="14"/>
      <c r="N32" s="14"/>
    </row>
    <row r="33" spans="1:14" s="2" customFormat="1" ht="44.25" customHeight="1" thickBot="1">
      <c r="A33" s="634" t="s">
        <v>156</v>
      </c>
      <c r="B33" s="635"/>
      <c r="C33" s="650">
        <f>SUM(F10:F32)</f>
        <v>0</v>
      </c>
      <c r="D33" s="651"/>
      <c r="E33" s="651"/>
      <c r="F33" s="652"/>
      <c r="G33" s="14"/>
      <c r="H33" s="14"/>
      <c r="I33" s="14"/>
      <c r="J33" s="14"/>
      <c r="K33" s="14"/>
      <c r="L33" s="14"/>
      <c r="M33" s="14"/>
      <c r="N33" s="14"/>
    </row>
    <row r="34" spans="1:14" s="2" customFormat="1" ht="27.75" customHeight="1" thickTop="1" thickBot="1">
      <c r="A34" s="646" t="s">
        <v>159</v>
      </c>
      <c r="B34" s="647"/>
      <c r="C34" s="648"/>
      <c r="D34" s="648"/>
      <c r="E34" s="648"/>
      <c r="F34" s="649"/>
      <c r="G34" s="14"/>
      <c r="H34" s="14"/>
      <c r="I34" s="14"/>
      <c r="J34" s="14"/>
      <c r="K34" s="14"/>
      <c r="L34" s="14"/>
      <c r="M34" s="14"/>
      <c r="N34" s="14"/>
    </row>
    <row r="35" spans="1:14" s="2" customFormat="1" ht="179.25" customHeight="1" thickTop="1">
      <c r="A35" s="658">
        <v>5</v>
      </c>
      <c r="B35" s="92" t="s">
        <v>160</v>
      </c>
      <c r="C35" s="85" t="s">
        <v>131</v>
      </c>
      <c r="D35" s="348" t="s">
        <v>547</v>
      </c>
      <c r="E35" s="663"/>
      <c r="F35" s="664"/>
      <c r="G35" s="14"/>
      <c r="H35" s="14"/>
      <c r="I35" s="14"/>
      <c r="J35" s="14"/>
      <c r="K35" s="14"/>
      <c r="L35" s="14"/>
      <c r="M35" s="14"/>
      <c r="N35" s="14"/>
    </row>
    <row r="36" spans="1:14" s="2" customFormat="1" ht="76.5" customHeight="1">
      <c r="A36" s="659"/>
      <c r="B36" s="30" t="s">
        <v>161</v>
      </c>
      <c r="C36" s="99" t="s">
        <v>131</v>
      </c>
      <c r="D36" s="351" t="s">
        <v>547</v>
      </c>
      <c r="E36" s="665"/>
      <c r="F36" s="666"/>
      <c r="G36" s="28"/>
      <c r="H36" s="14"/>
      <c r="I36" s="14"/>
      <c r="J36" s="14"/>
      <c r="K36" s="14"/>
      <c r="L36" s="14"/>
      <c r="M36" s="14"/>
      <c r="N36" s="14"/>
    </row>
    <row r="37" spans="1:14" s="2" customFormat="1" ht="42" customHeight="1">
      <c r="A37" s="659"/>
      <c r="B37" s="95" t="s">
        <v>162</v>
      </c>
      <c r="C37" s="99" t="s">
        <v>131</v>
      </c>
      <c r="D37" s="351" t="s">
        <v>547</v>
      </c>
      <c r="E37" s="665"/>
      <c r="F37" s="666"/>
      <c r="G37" s="28"/>
      <c r="H37" s="14"/>
      <c r="I37" s="14"/>
      <c r="J37" s="14"/>
      <c r="K37" s="14"/>
      <c r="L37" s="14"/>
      <c r="M37" s="14"/>
      <c r="N37" s="14"/>
    </row>
    <row r="38" spans="1:14" s="2" customFormat="1" ht="50.25" customHeight="1">
      <c r="A38" s="659"/>
      <c r="B38" s="30" t="s">
        <v>138</v>
      </c>
      <c r="C38" s="86" t="s">
        <v>131</v>
      </c>
      <c r="D38" s="351" t="s">
        <v>547</v>
      </c>
      <c r="E38" s="665"/>
      <c r="F38" s="666"/>
      <c r="G38" s="28"/>
      <c r="H38" s="14"/>
      <c r="I38" s="14"/>
      <c r="J38" s="14"/>
      <c r="K38" s="14"/>
      <c r="L38" s="14"/>
      <c r="M38" s="14"/>
      <c r="N38" s="14"/>
    </row>
    <row r="39" spans="1:14" s="10" customFormat="1" ht="42.75" customHeight="1">
      <c r="A39" s="659"/>
      <c r="B39" s="96" t="s">
        <v>139</v>
      </c>
      <c r="C39" s="86" t="s">
        <v>131</v>
      </c>
      <c r="D39" s="351" t="s">
        <v>547</v>
      </c>
      <c r="E39" s="665"/>
      <c r="F39" s="666"/>
      <c r="G39" s="653"/>
      <c r="H39" s="467"/>
      <c r="I39" s="467"/>
      <c r="J39" s="467"/>
      <c r="K39" s="467"/>
      <c r="L39" s="467"/>
      <c r="M39" s="467"/>
      <c r="N39" s="467"/>
    </row>
    <row r="40" spans="1:14" s="10" customFormat="1" ht="63" customHeight="1">
      <c r="A40" s="659"/>
      <c r="B40" s="97" t="s">
        <v>140</v>
      </c>
      <c r="C40" s="86" t="s">
        <v>131</v>
      </c>
      <c r="D40" s="351" t="s">
        <v>547</v>
      </c>
      <c r="E40" s="665"/>
      <c r="F40" s="666"/>
      <c r="G40" s="653"/>
      <c r="H40" s="467"/>
      <c r="I40" s="467"/>
      <c r="J40" s="467"/>
      <c r="K40" s="467"/>
      <c r="L40" s="467"/>
      <c r="M40" s="467"/>
      <c r="N40" s="467"/>
    </row>
    <row r="41" spans="1:14" s="10" customFormat="1" ht="58.5" customHeight="1">
      <c r="A41" s="659"/>
      <c r="B41" s="97" t="s">
        <v>141</v>
      </c>
      <c r="C41" s="86" t="s">
        <v>131</v>
      </c>
      <c r="D41" s="351" t="s">
        <v>547</v>
      </c>
      <c r="E41" s="665"/>
      <c r="F41" s="666"/>
      <c r="G41" s="28"/>
      <c r="H41" s="14"/>
      <c r="I41" s="14"/>
      <c r="J41" s="14"/>
      <c r="K41" s="14"/>
      <c r="L41" s="14"/>
      <c r="M41" s="14"/>
      <c r="N41" s="14"/>
    </row>
    <row r="42" spans="1:14" s="10" customFormat="1" ht="64.5" customHeight="1">
      <c r="A42" s="659"/>
      <c r="B42" s="97" t="s">
        <v>142</v>
      </c>
      <c r="C42" s="86" t="s">
        <v>151</v>
      </c>
      <c r="D42" s="351" t="s">
        <v>547</v>
      </c>
      <c r="E42" s="665"/>
      <c r="F42" s="666"/>
      <c r="G42" s="28"/>
      <c r="H42" s="14"/>
      <c r="I42" s="14"/>
      <c r="J42" s="14"/>
      <c r="K42" s="14"/>
      <c r="L42" s="14"/>
      <c r="M42" s="14"/>
      <c r="N42" s="14"/>
    </row>
    <row r="43" spans="1:14" s="10" customFormat="1" ht="45" customHeight="1">
      <c r="A43" s="659"/>
      <c r="B43" s="97" t="s">
        <v>143</v>
      </c>
      <c r="C43" s="86" t="s">
        <v>131</v>
      </c>
      <c r="D43" s="351" t="s">
        <v>547</v>
      </c>
      <c r="E43" s="665"/>
      <c r="F43" s="666"/>
      <c r="G43" s="28"/>
      <c r="H43" s="14"/>
      <c r="I43" s="14"/>
      <c r="J43" s="14"/>
      <c r="K43" s="14"/>
      <c r="L43" s="14"/>
      <c r="M43" s="14"/>
      <c r="N43" s="14"/>
    </row>
    <row r="44" spans="1:14" s="10" customFormat="1" ht="62.25" customHeight="1">
      <c r="A44" s="659"/>
      <c r="B44" s="97" t="s">
        <v>144</v>
      </c>
      <c r="C44" s="86" t="s">
        <v>131</v>
      </c>
      <c r="D44" s="351" t="s">
        <v>547</v>
      </c>
      <c r="E44" s="665"/>
      <c r="F44" s="666"/>
      <c r="G44" s="28"/>
      <c r="H44" s="14"/>
      <c r="I44" s="14"/>
      <c r="J44" s="14"/>
      <c r="K44" s="14"/>
      <c r="L44" s="14"/>
      <c r="M44" s="14"/>
      <c r="N44" s="14"/>
    </row>
    <row r="45" spans="1:14" s="10" customFormat="1" ht="54" customHeight="1">
      <c r="A45" s="659"/>
      <c r="B45" s="97" t="s">
        <v>163</v>
      </c>
      <c r="C45" s="86" t="s">
        <v>131</v>
      </c>
      <c r="D45" s="351" t="s">
        <v>547</v>
      </c>
      <c r="E45" s="665"/>
      <c r="F45" s="666"/>
      <c r="G45" s="28"/>
      <c r="H45" s="14"/>
      <c r="I45" s="14"/>
      <c r="J45" s="14"/>
      <c r="K45" s="14"/>
      <c r="L45" s="14"/>
      <c r="M45" s="14"/>
      <c r="N45" s="14"/>
    </row>
    <row r="46" spans="1:14" s="10" customFormat="1" ht="52.5" customHeight="1">
      <c r="A46" s="659"/>
      <c r="B46" s="97" t="s">
        <v>164</v>
      </c>
      <c r="C46" s="86" t="s">
        <v>131</v>
      </c>
      <c r="D46" s="351" t="s">
        <v>547</v>
      </c>
      <c r="E46" s="665"/>
      <c r="F46" s="666"/>
      <c r="G46" s="28"/>
      <c r="H46" s="14"/>
      <c r="I46" s="14"/>
      <c r="J46" s="14"/>
      <c r="K46" s="14"/>
      <c r="L46" s="14"/>
      <c r="M46" s="14"/>
      <c r="N46" s="14"/>
    </row>
    <row r="47" spans="1:14" s="10" customFormat="1" ht="51.75" customHeight="1" thickBot="1">
      <c r="A47" s="660"/>
      <c r="B47" s="34" t="s">
        <v>147</v>
      </c>
      <c r="C47" s="25" t="s">
        <v>131</v>
      </c>
      <c r="D47" s="151" t="s">
        <v>547</v>
      </c>
      <c r="E47" s="654"/>
      <c r="F47" s="655"/>
      <c r="G47" s="28"/>
      <c r="H47" s="14"/>
      <c r="I47" s="14"/>
      <c r="J47" s="14"/>
      <c r="K47" s="14"/>
      <c r="L47" s="14"/>
      <c r="M47" s="14"/>
      <c r="N47" s="14"/>
    </row>
    <row r="48" spans="1:14" s="10" customFormat="1" ht="105.75" customHeight="1" thickBot="1">
      <c r="A48" s="93">
        <v>6</v>
      </c>
      <c r="B48" s="32" t="s">
        <v>42</v>
      </c>
      <c r="C48" s="36" t="s">
        <v>131</v>
      </c>
      <c r="D48" s="350" t="s">
        <v>547</v>
      </c>
      <c r="E48" s="698"/>
      <c r="F48" s="699"/>
      <c r="G48" s="28"/>
      <c r="H48" s="14"/>
      <c r="I48" s="14"/>
      <c r="J48" s="14"/>
      <c r="K48" s="14"/>
      <c r="L48" s="14"/>
      <c r="M48" s="14"/>
      <c r="N48" s="14"/>
    </row>
    <row r="49" spans="1:14" s="10" customFormat="1" ht="72.75" customHeight="1" thickBot="1">
      <c r="A49" s="93">
        <v>7</v>
      </c>
      <c r="B49" s="32" t="s">
        <v>165</v>
      </c>
      <c r="C49" s="36" t="s">
        <v>131</v>
      </c>
      <c r="D49" s="350" t="s">
        <v>547</v>
      </c>
      <c r="E49" s="698"/>
      <c r="F49" s="699"/>
      <c r="G49" s="28"/>
      <c r="H49" s="14"/>
      <c r="I49" s="14"/>
      <c r="J49" s="14"/>
      <c r="K49" s="14"/>
      <c r="L49" s="14"/>
      <c r="M49" s="14"/>
      <c r="N49" s="14"/>
    </row>
    <row r="50" spans="1:14" s="10" customFormat="1" ht="38.25" customHeight="1" thickBot="1">
      <c r="A50" s="634" t="s">
        <v>167</v>
      </c>
      <c r="B50" s="635"/>
      <c r="C50" s="632">
        <f>SUM(F35:F49)</f>
        <v>0</v>
      </c>
      <c r="D50" s="633"/>
      <c r="E50" s="633"/>
      <c r="F50" s="633"/>
      <c r="G50" s="28"/>
      <c r="H50" s="14"/>
      <c r="I50" s="14"/>
      <c r="J50" s="14"/>
      <c r="K50" s="14"/>
      <c r="L50" s="14"/>
      <c r="M50" s="14"/>
      <c r="N50" s="14"/>
    </row>
    <row r="51" spans="1:14" s="10" customFormat="1" ht="29.25" customHeight="1" thickTop="1" thickBot="1">
      <c r="A51" s="636" t="s">
        <v>166</v>
      </c>
      <c r="B51" s="637"/>
      <c r="C51" s="637"/>
      <c r="D51" s="637"/>
      <c r="E51" s="637"/>
      <c r="F51" s="638"/>
      <c r="G51" s="28"/>
      <c r="H51" s="14"/>
      <c r="I51" s="14"/>
      <c r="J51" s="14"/>
      <c r="K51" s="14"/>
      <c r="L51" s="14"/>
      <c r="M51" s="14"/>
      <c r="N51" s="14"/>
    </row>
    <row r="52" spans="1:14" s="10" customFormat="1" ht="64.5" customHeight="1" thickTop="1" thickBot="1">
      <c r="A52" s="98">
        <v>8</v>
      </c>
      <c r="B52" s="34" t="s">
        <v>168</v>
      </c>
      <c r="C52" s="25" t="s">
        <v>131</v>
      </c>
      <c r="D52" s="151" t="s">
        <v>547</v>
      </c>
      <c r="E52" s="696"/>
      <c r="F52" s="697"/>
      <c r="G52" s="28"/>
      <c r="H52" s="14"/>
      <c r="I52" s="14"/>
      <c r="J52" s="14"/>
      <c r="K52" s="14"/>
      <c r="L52" s="14"/>
      <c r="M52" s="14"/>
      <c r="N52" s="14"/>
    </row>
    <row r="53" spans="1:14" s="10" customFormat="1" ht="38.25" customHeight="1" thickBot="1">
      <c r="A53" s="93">
        <v>9</v>
      </c>
      <c r="B53" s="32" t="s">
        <v>169</v>
      </c>
      <c r="C53" s="36" t="s">
        <v>246</v>
      </c>
      <c r="D53" s="350" t="s">
        <v>547</v>
      </c>
      <c r="E53" s="698"/>
      <c r="F53" s="699"/>
      <c r="G53" s="28"/>
      <c r="H53" s="14"/>
      <c r="I53" s="14"/>
      <c r="J53" s="14"/>
      <c r="K53" s="14"/>
      <c r="L53" s="14"/>
      <c r="M53" s="14"/>
      <c r="N53" s="14"/>
    </row>
    <row r="54" spans="1:14" s="10" customFormat="1" ht="24" customHeight="1" thickBot="1">
      <c r="A54" s="639" t="s">
        <v>170</v>
      </c>
      <c r="B54" s="640"/>
      <c r="C54" s="632">
        <f>SUM(F52:F53)</f>
        <v>0</v>
      </c>
      <c r="D54" s="633"/>
      <c r="E54" s="633"/>
      <c r="F54" s="633"/>
      <c r="G54" s="28"/>
      <c r="H54" s="14"/>
      <c r="I54" s="14"/>
      <c r="J54" s="14"/>
      <c r="K54" s="14"/>
      <c r="L54" s="14"/>
      <c r="M54" s="14"/>
      <c r="N54" s="14"/>
    </row>
    <row r="55" spans="1:14" s="10" customFormat="1" ht="27.75" customHeight="1" thickTop="1" thickBot="1">
      <c r="A55" s="636" t="s">
        <v>171</v>
      </c>
      <c r="B55" s="637"/>
      <c r="C55" s="637"/>
      <c r="D55" s="637"/>
      <c r="E55" s="637"/>
      <c r="F55" s="638"/>
      <c r="G55" s="28"/>
      <c r="H55" s="14"/>
      <c r="I55" s="14"/>
      <c r="J55" s="14"/>
      <c r="K55" s="14"/>
      <c r="L55" s="14"/>
      <c r="M55" s="14"/>
      <c r="N55" s="14"/>
    </row>
    <row r="56" spans="1:14" s="10" customFormat="1" ht="102" customHeight="1" thickTop="1" thickBot="1">
      <c r="A56" s="102">
        <v>10</v>
      </c>
      <c r="B56" s="100" t="s">
        <v>35</v>
      </c>
      <c r="C56" s="101" t="s">
        <v>133</v>
      </c>
      <c r="D56" s="353" t="s">
        <v>547</v>
      </c>
      <c r="E56" s="696"/>
      <c r="F56" s="697"/>
      <c r="G56" s="28"/>
      <c r="H56" s="14"/>
      <c r="I56" s="14"/>
      <c r="J56" s="14"/>
      <c r="K56" s="14"/>
      <c r="L56" s="14"/>
      <c r="M56" s="14"/>
      <c r="N56" s="14"/>
    </row>
    <row r="57" spans="1:14" s="10" customFormat="1" ht="22.5" customHeight="1" thickBot="1">
      <c r="A57" s="93">
        <v>11</v>
      </c>
      <c r="B57" s="32" t="s">
        <v>172</v>
      </c>
      <c r="C57" s="36" t="s">
        <v>133</v>
      </c>
      <c r="D57" s="350" t="s">
        <v>547</v>
      </c>
      <c r="E57" s="698"/>
      <c r="F57" s="699"/>
      <c r="G57" s="28"/>
      <c r="H57" s="14"/>
      <c r="I57" s="14"/>
      <c r="J57" s="14"/>
      <c r="K57" s="14"/>
      <c r="L57" s="14"/>
      <c r="M57" s="14"/>
      <c r="N57" s="14"/>
    </row>
    <row r="58" spans="1:14" s="10" customFormat="1" ht="35.25" customHeight="1" thickBot="1">
      <c r="A58" s="93">
        <v>12</v>
      </c>
      <c r="B58" s="32" t="s">
        <v>169</v>
      </c>
      <c r="C58" s="36" t="s">
        <v>246</v>
      </c>
      <c r="D58" s="350" t="s">
        <v>547</v>
      </c>
      <c r="E58" s="698"/>
      <c r="F58" s="699"/>
      <c r="G58" s="28"/>
      <c r="H58" s="14"/>
      <c r="I58" s="14"/>
      <c r="J58" s="14"/>
      <c r="K58" s="14"/>
      <c r="L58" s="14"/>
      <c r="M58" s="14"/>
      <c r="N58" s="14"/>
    </row>
    <row r="59" spans="1:14" s="10" customFormat="1" ht="30.75" customHeight="1" thickBot="1">
      <c r="A59" s="639" t="s">
        <v>173</v>
      </c>
      <c r="B59" s="640"/>
      <c r="C59" s="632">
        <f>SUM(F56:F58)</f>
        <v>0</v>
      </c>
      <c r="D59" s="633"/>
      <c r="E59" s="633"/>
      <c r="F59" s="633"/>
      <c r="G59" s="28"/>
      <c r="H59" s="14"/>
      <c r="I59" s="14"/>
      <c r="J59" s="14"/>
      <c r="K59" s="14"/>
      <c r="L59" s="14"/>
      <c r="M59" s="14"/>
      <c r="N59" s="14"/>
    </row>
    <row r="60" spans="1:14" s="10" customFormat="1" ht="30" customHeight="1" thickTop="1" thickBot="1">
      <c r="A60" s="636" t="s">
        <v>174</v>
      </c>
      <c r="B60" s="637"/>
      <c r="C60" s="637"/>
      <c r="D60" s="637"/>
      <c r="E60" s="637"/>
      <c r="F60" s="638"/>
      <c r="G60" s="28"/>
      <c r="H60" s="14"/>
      <c r="I60" s="14"/>
      <c r="J60" s="14"/>
      <c r="K60" s="14"/>
      <c r="L60" s="14"/>
      <c r="M60" s="14"/>
      <c r="N60" s="14"/>
    </row>
    <row r="61" spans="1:14" s="10" customFormat="1" ht="33" customHeight="1" thickTop="1" thickBot="1">
      <c r="A61" s="102">
        <v>13</v>
      </c>
      <c r="B61" s="100" t="s">
        <v>175</v>
      </c>
      <c r="C61" s="101" t="s">
        <v>246</v>
      </c>
      <c r="D61" s="363" t="s">
        <v>547</v>
      </c>
      <c r="E61" s="696"/>
      <c r="F61" s="697"/>
      <c r="G61" s="28"/>
      <c r="H61" s="14"/>
      <c r="I61" s="14"/>
      <c r="J61" s="14"/>
      <c r="K61" s="14"/>
      <c r="L61" s="14"/>
      <c r="M61" s="14"/>
      <c r="N61" s="14"/>
    </row>
    <row r="62" spans="1:14" s="10" customFormat="1" ht="35.25" customHeight="1" thickBot="1">
      <c r="A62" s="93">
        <f>A61+1</f>
        <v>14</v>
      </c>
      <c r="B62" s="32" t="s">
        <v>176</v>
      </c>
      <c r="C62" s="36" t="s">
        <v>246</v>
      </c>
      <c r="D62" s="364" t="s">
        <v>547</v>
      </c>
      <c r="E62" s="698"/>
      <c r="F62" s="699"/>
      <c r="G62" s="28"/>
      <c r="H62" s="14"/>
      <c r="I62" s="14"/>
      <c r="J62" s="14"/>
      <c r="K62" s="14"/>
      <c r="L62" s="14"/>
      <c r="M62" s="14"/>
      <c r="N62" s="14"/>
    </row>
    <row r="63" spans="1:14" s="10" customFormat="1" ht="44.25" customHeight="1" thickBot="1">
      <c r="A63" s="93">
        <f t="shared" ref="A63:A68" si="0">A62+1</f>
        <v>15</v>
      </c>
      <c r="B63" s="32" t="s">
        <v>177</v>
      </c>
      <c r="C63" s="36" t="s">
        <v>131</v>
      </c>
      <c r="D63" s="364" t="s">
        <v>547</v>
      </c>
      <c r="E63" s="698"/>
      <c r="F63" s="699"/>
      <c r="G63" s="28"/>
      <c r="H63" s="14"/>
      <c r="I63" s="14"/>
      <c r="J63" s="14"/>
      <c r="K63" s="14"/>
      <c r="L63" s="14"/>
      <c r="M63" s="14"/>
      <c r="N63" s="14"/>
    </row>
    <row r="64" spans="1:14" s="10" customFormat="1" ht="35.25" customHeight="1" thickBot="1">
      <c r="A64" s="93">
        <f t="shared" si="0"/>
        <v>16</v>
      </c>
      <c r="B64" s="32" t="s">
        <v>178</v>
      </c>
      <c r="C64" s="36" t="s">
        <v>133</v>
      </c>
      <c r="D64" s="364" t="s">
        <v>547</v>
      </c>
      <c r="E64" s="698"/>
      <c r="F64" s="699"/>
      <c r="G64" s="28"/>
      <c r="H64" s="14"/>
      <c r="I64" s="14"/>
      <c r="J64" s="14"/>
      <c r="K64" s="14"/>
      <c r="L64" s="14"/>
      <c r="M64" s="14"/>
      <c r="N64" s="14"/>
    </row>
    <row r="65" spans="1:14" s="10" customFormat="1" ht="33" customHeight="1" thickBot="1">
      <c r="A65" s="93">
        <f t="shared" si="0"/>
        <v>17</v>
      </c>
      <c r="B65" s="32" t="s">
        <v>179</v>
      </c>
      <c r="C65" s="36" t="s">
        <v>246</v>
      </c>
      <c r="D65" s="364" t="s">
        <v>547</v>
      </c>
      <c r="E65" s="698"/>
      <c r="F65" s="699"/>
      <c r="G65" s="28"/>
      <c r="H65" s="14"/>
      <c r="I65" s="14"/>
      <c r="J65" s="14"/>
      <c r="K65" s="14"/>
      <c r="L65" s="14"/>
      <c r="M65" s="14"/>
      <c r="N65" s="14"/>
    </row>
    <row r="66" spans="1:14" s="10" customFormat="1" ht="59.25" customHeight="1" thickBot="1">
      <c r="A66" s="93">
        <f t="shared" si="0"/>
        <v>18</v>
      </c>
      <c r="B66" s="32" t="s">
        <v>180</v>
      </c>
      <c r="C66" s="36" t="s">
        <v>246</v>
      </c>
      <c r="D66" s="364" t="s">
        <v>547</v>
      </c>
      <c r="E66" s="698"/>
      <c r="F66" s="699"/>
      <c r="G66" s="28"/>
      <c r="H66" s="14"/>
      <c r="I66" s="14"/>
      <c r="J66" s="14"/>
      <c r="K66" s="14"/>
      <c r="L66" s="14"/>
      <c r="M66" s="14"/>
      <c r="N66" s="14"/>
    </row>
    <row r="67" spans="1:14" s="10" customFormat="1" ht="18.75" customHeight="1" thickBot="1">
      <c r="A67" s="93">
        <f t="shared" si="0"/>
        <v>19</v>
      </c>
      <c r="B67" s="32" t="s">
        <v>181</v>
      </c>
      <c r="C67" s="36" t="s">
        <v>246</v>
      </c>
      <c r="D67" s="364" t="s">
        <v>547</v>
      </c>
      <c r="E67" s="698"/>
      <c r="F67" s="699"/>
      <c r="G67" s="28"/>
      <c r="H67" s="14"/>
      <c r="I67" s="14"/>
      <c r="J67" s="14"/>
      <c r="K67" s="14"/>
      <c r="L67" s="14"/>
      <c r="M67" s="14"/>
      <c r="N67" s="14"/>
    </row>
    <row r="68" spans="1:14" s="10" customFormat="1" ht="20.25" customHeight="1" thickBot="1">
      <c r="A68" s="93">
        <f t="shared" si="0"/>
        <v>20</v>
      </c>
      <c r="B68" s="32" t="s">
        <v>232</v>
      </c>
      <c r="C68" s="36" t="s">
        <v>246</v>
      </c>
      <c r="D68" s="851" t="s">
        <v>547</v>
      </c>
      <c r="E68" s="698"/>
      <c r="F68" s="699"/>
      <c r="G68" s="28"/>
      <c r="H68" s="14"/>
      <c r="I68" s="14"/>
      <c r="J68" s="14"/>
      <c r="K68" s="14"/>
      <c r="L68" s="14"/>
      <c r="M68" s="14"/>
      <c r="N68" s="14"/>
    </row>
    <row r="69" spans="1:14" s="10" customFormat="1" ht="20.25" customHeight="1" thickBot="1">
      <c r="A69" s="639" t="s">
        <v>182</v>
      </c>
      <c r="B69" s="680"/>
      <c r="C69" s="650">
        <f>SUM(F61:F68)</f>
        <v>0</v>
      </c>
      <c r="D69" s="681"/>
      <c r="E69" s="681"/>
      <c r="F69" s="682"/>
      <c r="G69" s="28"/>
      <c r="H69" s="14"/>
      <c r="I69" s="14"/>
      <c r="J69" s="14"/>
      <c r="K69" s="14"/>
      <c r="L69" s="14"/>
      <c r="M69" s="14"/>
      <c r="N69" s="14"/>
    </row>
    <row r="70" spans="1:14" s="10" customFormat="1" ht="36.75" customHeight="1" thickTop="1" thickBot="1">
      <c r="A70" s="670" t="s">
        <v>25</v>
      </c>
      <c r="B70" s="671"/>
      <c r="C70" s="103"/>
      <c r="D70" s="104"/>
      <c r="E70" s="678">
        <f>C33+C50+C54+C59+C69</f>
        <v>0</v>
      </c>
      <c r="F70" s="679"/>
      <c r="G70" s="28"/>
      <c r="H70" s="14"/>
      <c r="I70" s="14"/>
      <c r="J70" s="14"/>
      <c r="K70" s="14"/>
      <c r="L70" s="14"/>
      <c r="M70" s="14"/>
      <c r="N70" s="14"/>
    </row>
    <row r="71" spans="1:14" s="10" customFormat="1" ht="16.149999999999999" thickTop="1" thickBot="1">
      <c r="A71" s="17" t="s">
        <v>127</v>
      </c>
      <c r="B71" s="470" t="s">
        <v>184</v>
      </c>
      <c r="C71" s="471"/>
      <c r="D71" s="471"/>
      <c r="E71" s="471"/>
      <c r="F71" s="472"/>
      <c r="G71" s="14"/>
      <c r="H71" s="14"/>
      <c r="I71" s="14"/>
      <c r="J71" s="14"/>
      <c r="K71" s="14"/>
      <c r="L71" s="14"/>
      <c r="M71" s="14"/>
      <c r="N71" s="14"/>
    </row>
    <row r="72" spans="1:14" s="10" customFormat="1" ht="24.75" customHeight="1" thickTop="1" thickBot="1">
      <c r="A72" s="636" t="s">
        <v>194</v>
      </c>
      <c r="B72" s="637"/>
      <c r="C72" s="637"/>
      <c r="D72" s="637"/>
      <c r="E72" s="637"/>
      <c r="F72" s="638"/>
      <c r="G72" s="14"/>
      <c r="H72" s="14"/>
      <c r="I72" s="14"/>
      <c r="J72" s="14"/>
      <c r="K72" s="14"/>
      <c r="L72" s="14"/>
      <c r="M72" s="14"/>
      <c r="N72" s="14"/>
    </row>
    <row r="73" spans="1:14" s="10" customFormat="1" ht="24" customHeight="1" thickTop="1" thickBot="1">
      <c r="A73" s="24">
        <v>1</v>
      </c>
      <c r="B73" s="18" t="s">
        <v>523</v>
      </c>
      <c r="C73" s="25" t="s">
        <v>131</v>
      </c>
      <c r="D73" s="55" t="s">
        <v>547</v>
      </c>
      <c r="E73" s="696"/>
      <c r="F73" s="697"/>
      <c r="G73" s="27"/>
      <c r="H73" s="14"/>
      <c r="I73" s="14"/>
      <c r="J73" s="14"/>
      <c r="K73" s="14"/>
      <c r="L73" s="14"/>
      <c r="M73" s="14"/>
      <c r="N73" s="14"/>
    </row>
    <row r="74" spans="1:14" s="10" customFormat="1" ht="27" customHeight="1" thickBot="1">
      <c r="A74" s="24">
        <f t="shared" ref="A74:A89" si="1">A73+1</f>
        <v>2</v>
      </c>
      <c r="B74" s="21" t="s">
        <v>185</v>
      </c>
      <c r="C74" s="25" t="s">
        <v>133</v>
      </c>
      <c r="D74" s="54" t="s">
        <v>547</v>
      </c>
      <c r="E74" s="698"/>
      <c r="F74" s="699"/>
      <c r="G74" s="26"/>
      <c r="H74" s="19"/>
      <c r="I74" s="19"/>
      <c r="J74" s="19"/>
      <c r="K74" s="19"/>
      <c r="L74" s="19"/>
      <c r="M74" s="19"/>
      <c r="N74" s="19"/>
    </row>
    <row r="75" spans="1:14" s="10" customFormat="1" ht="104.25" customHeight="1" thickBot="1">
      <c r="A75" s="24">
        <f t="shared" si="1"/>
        <v>3</v>
      </c>
      <c r="B75" s="21" t="s">
        <v>186</v>
      </c>
      <c r="C75" s="25" t="s">
        <v>133</v>
      </c>
      <c r="D75" s="54" t="s">
        <v>547</v>
      </c>
      <c r="E75" s="698"/>
      <c r="F75" s="699"/>
      <c r="G75" s="19"/>
      <c r="H75" s="19"/>
      <c r="I75" s="19"/>
      <c r="J75" s="19"/>
      <c r="K75" s="19"/>
      <c r="L75" s="19"/>
      <c r="M75" s="19"/>
      <c r="N75" s="19"/>
    </row>
    <row r="76" spans="1:14" s="2" customFormat="1" ht="87" customHeight="1">
      <c r="A76" s="669">
        <f t="shared" si="1"/>
        <v>4</v>
      </c>
      <c r="B76" s="29" t="s">
        <v>187</v>
      </c>
      <c r="C76" s="105"/>
      <c r="D76" s="106"/>
      <c r="E76" s="667"/>
      <c r="F76" s="668"/>
      <c r="G76" s="26"/>
      <c r="H76" s="19"/>
      <c r="I76" s="19"/>
      <c r="J76" s="19"/>
      <c r="K76" s="19"/>
      <c r="L76" s="19"/>
      <c r="M76" s="19"/>
      <c r="N76" s="19"/>
    </row>
    <row r="77" spans="1:14" s="3" customFormat="1" ht="21.75" customHeight="1">
      <c r="A77" s="659"/>
      <c r="B77" s="87" t="s">
        <v>188</v>
      </c>
      <c r="C77" s="86" t="s">
        <v>133</v>
      </c>
      <c r="D77" s="130" t="s">
        <v>547</v>
      </c>
      <c r="E77" s="665"/>
      <c r="F77" s="666"/>
      <c r="G77" s="26"/>
      <c r="H77" s="19"/>
      <c r="I77" s="19"/>
      <c r="J77" s="19"/>
      <c r="K77" s="19"/>
      <c r="L77" s="19"/>
      <c r="M77" s="19"/>
      <c r="N77" s="19"/>
    </row>
    <row r="78" spans="1:14" s="3" customFormat="1" ht="22.5" customHeight="1">
      <c r="A78" s="659"/>
      <c r="B78" s="87" t="s">
        <v>205</v>
      </c>
      <c r="C78" s="86" t="s">
        <v>133</v>
      </c>
      <c r="D78" s="130" t="s">
        <v>547</v>
      </c>
      <c r="E78" s="665"/>
      <c r="F78" s="666"/>
      <c r="G78" s="26"/>
      <c r="H78" s="19"/>
      <c r="I78" s="19"/>
      <c r="J78" s="19"/>
      <c r="K78" s="19"/>
      <c r="L78" s="19"/>
      <c r="M78" s="19"/>
      <c r="N78" s="19"/>
    </row>
    <row r="79" spans="1:14" s="3" customFormat="1" ht="18.75" customHeight="1" thickBot="1">
      <c r="A79" s="660"/>
      <c r="B79" s="52" t="s">
        <v>206</v>
      </c>
      <c r="C79" s="25" t="s">
        <v>133</v>
      </c>
      <c r="D79" s="54" t="s">
        <v>547</v>
      </c>
      <c r="E79" s="654"/>
      <c r="F79" s="655"/>
      <c r="G79" s="26"/>
      <c r="H79" s="19"/>
      <c r="I79" s="19"/>
      <c r="J79" s="19"/>
      <c r="K79" s="19"/>
      <c r="L79" s="19"/>
      <c r="M79" s="19"/>
      <c r="N79" s="19"/>
    </row>
    <row r="80" spans="1:14" ht="90" customHeight="1" thickBot="1">
      <c r="A80" s="24">
        <f>A76+1</f>
        <v>5</v>
      </c>
      <c r="B80" s="42" t="s">
        <v>192</v>
      </c>
      <c r="C80" s="25" t="s">
        <v>133</v>
      </c>
      <c r="D80" s="54" t="s">
        <v>547</v>
      </c>
      <c r="E80" s="698"/>
      <c r="F80" s="699"/>
      <c r="G80" s="26"/>
      <c r="H80" s="19"/>
      <c r="I80" s="19"/>
      <c r="J80" s="19"/>
      <c r="K80" s="19"/>
      <c r="L80" s="19"/>
      <c r="M80" s="19"/>
      <c r="N80" s="19"/>
    </row>
    <row r="81" spans="1:14" ht="48.75" customHeight="1" thickBot="1">
      <c r="A81" s="24">
        <f t="shared" si="1"/>
        <v>6</v>
      </c>
      <c r="B81" s="21" t="s">
        <v>191</v>
      </c>
      <c r="C81" s="25" t="s">
        <v>195</v>
      </c>
      <c r="D81" s="54" t="s">
        <v>547</v>
      </c>
      <c r="E81" s="698"/>
      <c r="F81" s="699"/>
      <c r="G81" s="26"/>
      <c r="H81" s="19"/>
      <c r="I81" s="19"/>
      <c r="J81" s="19"/>
      <c r="K81" s="19"/>
      <c r="L81" s="19"/>
      <c r="M81" s="19"/>
      <c r="N81" s="19"/>
    </row>
    <row r="82" spans="1:14" ht="34.5" customHeight="1" thickBot="1">
      <c r="A82" s="24">
        <f t="shared" si="1"/>
        <v>7</v>
      </c>
      <c r="B82" s="42" t="s">
        <v>193</v>
      </c>
      <c r="C82" s="36" t="s">
        <v>246</v>
      </c>
      <c r="D82" s="152" t="s">
        <v>547</v>
      </c>
      <c r="E82" s="750"/>
      <c r="F82" s="751"/>
      <c r="G82" s="37"/>
      <c r="H82" s="19"/>
      <c r="I82" s="19"/>
      <c r="J82" s="19"/>
      <c r="K82" s="19"/>
      <c r="L82" s="57"/>
      <c r="M82" s="19"/>
      <c r="N82" s="19"/>
    </row>
    <row r="83" spans="1:14" ht="38.25" customHeight="1" thickTop="1" thickBot="1">
      <c r="A83" s="636" t="s">
        <v>174</v>
      </c>
      <c r="B83" s="637"/>
      <c r="C83" s="637"/>
      <c r="D83" s="637"/>
      <c r="E83" s="637"/>
      <c r="F83" s="638"/>
      <c r="G83" s="37"/>
      <c r="H83" s="19"/>
      <c r="I83" s="19"/>
      <c r="J83" s="19"/>
      <c r="K83" s="19"/>
      <c r="L83" s="19"/>
      <c r="M83" s="19"/>
      <c r="N83" s="19"/>
    </row>
    <row r="84" spans="1:14" ht="38.25" customHeight="1" thickTop="1" thickBot="1">
      <c r="A84" s="24">
        <v>8</v>
      </c>
      <c r="B84" s="42" t="s">
        <v>196</v>
      </c>
      <c r="C84" s="36" t="s">
        <v>131</v>
      </c>
      <c r="D84" s="152" t="str">
        <f>D73</f>
        <v>pauš.</v>
      </c>
      <c r="E84" s="730"/>
      <c r="F84" s="731"/>
      <c r="G84" s="37"/>
      <c r="H84" s="19"/>
      <c r="I84" s="19"/>
      <c r="J84" s="19"/>
      <c r="K84" s="19"/>
      <c r="L84" s="19"/>
      <c r="M84" s="19"/>
      <c r="N84" s="19"/>
    </row>
    <row r="85" spans="1:14" ht="35.25" customHeight="1" thickBot="1">
      <c r="A85" s="24">
        <f t="shared" si="1"/>
        <v>9</v>
      </c>
      <c r="B85" s="42" t="s">
        <v>197</v>
      </c>
      <c r="C85" s="25" t="s">
        <v>133</v>
      </c>
      <c r="D85" s="152" t="str">
        <f>D74</f>
        <v>pauš.</v>
      </c>
      <c r="E85" s="732"/>
      <c r="F85" s="733"/>
      <c r="G85" s="37"/>
      <c r="H85" s="19"/>
      <c r="I85" s="19"/>
      <c r="J85" s="19"/>
      <c r="K85" s="19"/>
      <c r="L85" s="19"/>
      <c r="M85" s="19"/>
      <c r="N85" s="19"/>
    </row>
    <row r="86" spans="1:14" ht="33.75" customHeight="1" thickBot="1">
      <c r="A86" s="24">
        <f t="shared" si="1"/>
        <v>10</v>
      </c>
      <c r="B86" s="42" t="s">
        <v>198</v>
      </c>
      <c r="C86" s="25" t="s">
        <v>133</v>
      </c>
      <c r="D86" s="152" t="str">
        <f>D75</f>
        <v>pauš.</v>
      </c>
      <c r="E86" s="732"/>
      <c r="F86" s="733"/>
      <c r="G86" s="37"/>
      <c r="H86" s="19"/>
      <c r="I86" s="19"/>
      <c r="J86" s="19"/>
      <c r="K86" s="19"/>
      <c r="L86" s="19"/>
      <c r="M86" s="19"/>
      <c r="N86" s="19"/>
    </row>
    <row r="87" spans="1:14" ht="64.5" customHeight="1" thickBot="1">
      <c r="A87" s="24">
        <f t="shared" si="1"/>
        <v>11</v>
      </c>
      <c r="B87" s="42" t="s">
        <v>199</v>
      </c>
      <c r="C87" s="25" t="s">
        <v>133</v>
      </c>
      <c r="D87" s="152" t="s">
        <v>547</v>
      </c>
      <c r="E87" s="732"/>
      <c r="F87" s="733"/>
      <c r="G87" s="37"/>
      <c r="H87" s="19"/>
      <c r="I87" s="19"/>
      <c r="J87" s="19"/>
      <c r="K87" s="19"/>
      <c r="L87" s="19"/>
      <c r="M87" s="19"/>
      <c r="N87" s="19"/>
    </row>
    <row r="88" spans="1:14" ht="39.75" customHeight="1" thickBot="1">
      <c r="A88" s="24">
        <f t="shared" si="1"/>
        <v>12</v>
      </c>
      <c r="B88" s="42" t="s">
        <v>200</v>
      </c>
      <c r="C88" s="25" t="s">
        <v>133</v>
      </c>
      <c r="D88" s="152" t="str">
        <f>D80</f>
        <v>pauš.</v>
      </c>
      <c r="E88" s="732"/>
      <c r="F88" s="733"/>
      <c r="G88" s="37"/>
      <c r="H88" s="19"/>
      <c r="I88" s="19"/>
      <c r="J88" s="19"/>
      <c r="K88" s="19"/>
      <c r="L88" s="19"/>
      <c r="M88" s="19"/>
      <c r="N88" s="19"/>
    </row>
    <row r="89" spans="1:14" ht="91.5" customHeight="1" thickBot="1">
      <c r="A89" s="24">
        <f t="shared" si="1"/>
        <v>13</v>
      </c>
      <c r="B89" s="42" t="s">
        <v>201</v>
      </c>
      <c r="C89" s="25" t="s">
        <v>195</v>
      </c>
      <c r="D89" s="152" t="str">
        <f>D81</f>
        <v>pauš.</v>
      </c>
      <c r="E89" s="732"/>
      <c r="F89" s="733"/>
      <c r="G89" s="37"/>
      <c r="H89" s="19"/>
      <c r="I89" s="19"/>
      <c r="J89" s="19"/>
      <c r="K89" s="19"/>
      <c r="L89" s="19"/>
      <c r="M89" s="19"/>
      <c r="N89" s="19"/>
    </row>
    <row r="90" spans="1:14" ht="29.25" customHeight="1" thickBot="1">
      <c r="A90" s="465" t="s">
        <v>202</v>
      </c>
      <c r="B90" s="466"/>
      <c r="C90" s="22"/>
      <c r="D90" s="23"/>
      <c r="E90" s="477">
        <f>SUM(F73:F89)</f>
        <v>0</v>
      </c>
      <c r="F90" s="478"/>
      <c r="G90" s="14"/>
      <c r="H90" s="14"/>
      <c r="I90" s="467"/>
      <c r="J90" s="467"/>
      <c r="K90" s="14"/>
      <c r="L90" s="14"/>
      <c r="M90" s="14"/>
      <c r="N90" s="14"/>
    </row>
    <row r="91" spans="1:14" s="3" customFormat="1" ht="28.5" customHeight="1" thickTop="1" thickBot="1">
      <c r="A91" s="17" t="s">
        <v>128</v>
      </c>
      <c r="B91" s="470" t="s">
        <v>203</v>
      </c>
      <c r="C91" s="471"/>
      <c r="D91" s="471"/>
      <c r="E91" s="471"/>
      <c r="F91" s="472"/>
      <c r="G91" s="14"/>
      <c r="H91" s="14"/>
      <c r="I91" s="14"/>
      <c r="J91" s="14"/>
      <c r="K91" s="14"/>
      <c r="L91" s="14"/>
      <c r="M91" s="14"/>
      <c r="N91" s="14"/>
    </row>
    <row r="92" spans="1:14" s="3" customFormat="1" ht="28.5" customHeight="1" thickTop="1" thickBot="1">
      <c r="A92" s="738" t="s">
        <v>204</v>
      </c>
      <c r="B92" s="739"/>
      <c r="C92" s="739"/>
      <c r="D92" s="739"/>
      <c r="E92" s="739"/>
      <c r="F92" s="740"/>
      <c r="G92" s="14"/>
      <c r="H92" s="14"/>
      <c r="I92" s="14"/>
      <c r="J92" s="14"/>
      <c r="K92" s="14"/>
      <c r="L92" s="14"/>
      <c r="M92" s="14"/>
      <c r="N92" s="14"/>
    </row>
    <row r="93" spans="1:14" s="3" customFormat="1" ht="28.5" customHeight="1" thickTop="1" thickBot="1">
      <c r="A93" s="636" t="s">
        <v>194</v>
      </c>
      <c r="B93" s="637"/>
      <c r="C93" s="637"/>
      <c r="D93" s="637"/>
      <c r="E93" s="637"/>
      <c r="F93" s="638"/>
      <c r="G93" s="14"/>
      <c r="H93" s="14"/>
      <c r="I93" s="14"/>
      <c r="J93" s="14"/>
      <c r="K93" s="14"/>
      <c r="L93" s="14"/>
      <c r="M93" s="14"/>
      <c r="N93" s="14"/>
    </row>
    <row r="94" spans="1:14" s="3" customFormat="1" ht="61.5" customHeight="1" thickTop="1" thickBot="1">
      <c r="A94" s="39">
        <v>1</v>
      </c>
      <c r="B94" s="21" t="s">
        <v>210</v>
      </c>
      <c r="C94" s="25" t="s">
        <v>131</v>
      </c>
      <c r="D94" s="45" t="s">
        <v>547</v>
      </c>
      <c r="E94" s="734"/>
      <c r="F94" s="735"/>
      <c r="G94" s="38"/>
      <c r="H94" s="11"/>
      <c r="I94" s="11"/>
      <c r="J94" s="11"/>
      <c r="K94" s="11"/>
      <c r="L94" s="11"/>
      <c r="M94" s="11"/>
      <c r="N94" s="11"/>
    </row>
    <row r="95" spans="1:14" s="3" customFormat="1" ht="58.5" customHeight="1" thickBot="1">
      <c r="A95" s="39">
        <f t="shared" ref="A95:A116" si="2">A94+1</f>
        <v>2</v>
      </c>
      <c r="B95" s="21" t="s">
        <v>211</v>
      </c>
      <c r="C95" s="25" t="s">
        <v>131</v>
      </c>
      <c r="D95" s="45" t="s">
        <v>547</v>
      </c>
      <c r="E95" s="736"/>
      <c r="F95" s="737"/>
      <c r="G95" s="38"/>
      <c r="H95" s="11"/>
      <c r="I95" s="11"/>
      <c r="J95" s="11"/>
      <c r="K95" s="11"/>
      <c r="L95" s="11"/>
      <c r="M95" s="11"/>
      <c r="N95" s="11"/>
    </row>
    <row r="96" spans="1:14" s="3" customFormat="1" ht="60" customHeight="1" thickBot="1">
      <c r="A96" s="39">
        <f t="shared" si="2"/>
        <v>3</v>
      </c>
      <c r="B96" s="21" t="s">
        <v>212</v>
      </c>
      <c r="C96" s="25" t="s">
        <v>131</v>
      </c>
      <c r="D96" s="45" t="s">
        <v>547</v>
      </c>
      <c r="E96" s="736"/>
      <c r="F96" s="737"/>
      <c r="G96" s="38"/>
      <c r="H96" s="11"/>
      <c r="I96" s="11"/>
      <c r="J96" s="11"/>
      <c r="K96" s="11"/>
      <c r="L96" s="11"/>
      <c r="M96" s="11"/>
      <c r="N96" s="11"/>
    </row>
    <row r="97" spans="1:14" s="3" customFormat="1" ht="32.25" customHeight="1" thickBot="1">
      <c r="A97" s="39">
        <f t="shared" si="2"/>
        <v>4</v>
      </c>
      <c r="B97" s="21" t="s">
        <v>213</v>
      </c>
      <c r="C97" s="25" t="s">
        <v>131</v>
      </c>
      <c r="D97" s="45" t="s">
        <v>547</v>
      </c>
      <c r="E97" s="736"/>
      <c r="F97" s="737"/>
      <c r="G97" s="38"/>
      <c r="H97" s="11"/>
      <c r="I97" s="11"/>
      <c r="J97" s="11"/>
      <c r="K97" s="11"/>
      <c r="L97" s="11"/>
      <c r="M97" s="11"/>
      <c r="N97" s="11"/>
    </row>
    <row r="98" spans="1:14" ht="62.25" customHeight="1" thickBot="1">
      <c r="A98" s="39">
        <f t="shared" si="2"/>
        <v>5</v>
      </c>
      <c r="B98" s="21" t="s">
        <v>214</v>
      </c>
      <c r="C98" s="25" t="s">
        <v>131</v>
      </c>
      <c r="D98" s="45" t="s">
        <v>547</v>
      </c>
      <c r="E98" s="736"/>
      <c r="F98" s="737"/>
      <c r="G98" s="38"/>
      <c r="H98" s="11"/>
      <c r="I98" s="11"/>
      <c r="J98" s="11"/>
      <c r="K98" s="11"/>
      <c r="L98" s="11"/>
      <c r="M98" s="11"/>
      <c r="N98" s="11"/>
    </row>
    <row r="99" spans="1:14" ht="42.75" customHeight="1" thickBot="1">
      <c r="A99" s="39">
        <f t="shared" si="2"/>
        <v>6</v>
      </c>
      <c r="B99" s="41" t="s">
        <v>215</v>
      </c>
      <c r="C99" s="25" t="s">
        <v>131</v>
      </c>
      <c r="D99" s="45" t="s">
        <v>547</v>
      </c>
      <c r="E99" s="736"/>
      <c r="F99" s="737"/>
      <c r="G99" s="11"/>
      <c r="H99" s="11"/>
      <c r="I99" s="11"/>
      <c r="J99" s="11"/>
      <c r="K99" s="11"/>
      <c r="L99" s="11"/>
      <c r="M99" s="11"/>
      <c r="N99" s="11"/>
    </row>
    <row r="100" spans="1:14" ht="47.25" customHeight="1" thickBot="1">
      <c r="A100" s="39">
        <f t="shared" si="2"/>
        <v>7</v>
      </c>
      <c r="B100" s="41" t="s">
        <v>216</v>
      </c>
      <c r="C100" s="25" t="s">
        <v>131</v>
      </c>
      <c r="D100" s="45" t="s">
        <v>547</v>
      </c>
      <c r="E100" s="736"/>
      <c r="F100" s="737"/>
      <c r="G100" s="38"/>
      <c r="H100" s="11"/>
      <c r="I100" s="11"/>
      <c r="J100" s="11"/>
      <c r="K100" s="11"/>
      <c r="L100" s="11"/>
      <c r="M100" s="11"/>
      <c r="N100" s="11"/>
    </row>
    <row r="101" spans="1:14" ht="21" customHeight="1">
      <c r="A101" s="675">
        <f t="shared" si="2"/>
        <v>8</v>
      </c>
      <c r="B101" s="157" t="s">
        <v>217</v>
      </c>
      <c r="C101" s="134"/>
      <c r="D101" s="129"/>
      <c r="E101" s="741"/>
      <c r="F101" s="742"/>
      <c r="G101" s="40"/>
      <c r="H101" s="11"/>
      <c r="I101" s="11"/>
      <c r="J101" s="11"/>
      <c r="K101" s="11"/>
      <c r="L101" s="11"/>
      <c r="M101" s="11"/>
      <c r="N101" s="11"/>
    </row>
    <row r="102" spans="1:14" ht="25.5" customHeight="1">
      <c r="A102" s="676"/>
      <c r="B102" s="158" t="s">
        <v>218</v>
      </c>
      <c r="C102" s="135" t="s">
        <v>133</v>
      </c>
      <c r="D102" s="130" t="s">
        <v>547</v>
      </c>
      <c r="E102" s="743"/>
      <c r="F102" s="744"/>
      <c r="G102" s="40"/>
      <c r="H102" s="11"/>
      <c r="I102" s="11"/>
      <c r="J102" s="11"/>
      <c r="K102" s="11"/>
      <c r="L102" s="11"/>
      <c r="M102" s="11"/>
      <c r="N102" s="11"/>
    </row>
    <row r="103" spans="1:14" ht="26.25" customHeight="1" thickBot="1">
      <c r="A103" s="677"/>
      <c r="B103" s="52" t="s">
        <v>219</v>
      </c>
      <c r="C103" s="136" t="s">
        <v>133</v>
      </c>
      <c r="D103" s="54" t="s">
        <v>547</v>
      </c>
      <c r="E103" s="745"/>
      <c r="F103" s="746"/>
      <c r="G103" s="40"/>
      <c r="H103" s="11"/>
      <c r="I103" s="11"/>
      <c r="J103" s="11"/>
      <c r="K103" s="11"/>
      <c r="L103" s="11"/>
      <c r="M103" s="11"/>
      <c r="N103" s="11"/>
    </row>
    <row r="104" spans="1:14" ht="36.75" customHeight="1" thickBot="1">
      <c r="A104" s="747" t="s">
        <v>174</v>
      </c>
      <c r="B104" s="748"/>
      <c r="C104" s="748"/>
      <c r="D104" s="748"/>
      <c r="E104" s="748"/>
      <c r="F104" s="749"/>
      <c r="G104" s="40"/>
      <c r="H104" s="11"/>
      <c r="I104" s="11"/>
      <c r="J104" s="11"/>
      <c r="K104" s="11"/>
      <c r="L104" s="11"/>
      <c r="M104" s="11"/>
      <c r="N104" s="11"/>
    </row>
    <row r="105" spans="1:14" ht="33.75" customHeight="1" thickTop="1" thickBot="1">
      <c r="A105" s="39">
        <v>9</v>
      </c>
      <c r="B105" s="42" t="s">
        <v>220</v>
      </c>
      <c r="C105" s="20" t="s">
        <v>133</v>
      </c>
      <c r="D105" s="369" t="s">
        <v>547</v>
      </c>
      <c r="E105" s="734"/>
      <c r="F105" s="735"/>
      <c r="G105" s="40"/>
      <c r="H105" s="11"/>
      <c r="I105" s="11"/>
      <c r="J105" s="11"/>
      <c r="K105" s="11"/>
      <c r="L105" s="11"/>
      <c r="M105" s="11"/>
      <c r="N105" s="11"/>
    </row>
    <row r="106" spans="1:14" ht="48.75" customHeight="1" thickBot="1">
      <c r="A106" s="39">
        <f t="shared" si="2"/>
        <v>10</v>
      </c>
      <c r="B106" s="42" t="s">
        <v>221</v>
      </c>
      <c r="C106" s="20" t="s">
        <v>131</v>
      </c>
      <c r="D106" s="369" t="str">
        <f t="shared" ref="D106:D116" si="3">D95</f>
        <v>pauš.</v>
      </c>
      <c r="E106" s="736"/>
      <c r="F106" s="737"/>
      <c r="G106" s="40"/>
      <c r="H106" s="11"/>
      <c r="I106" s="11"/>
      <c r="J106" s="11"/>
      <c r="K106" s="11"/>
      <c r="L106" s="11"/>
      <c r="M106" s="11"/>
      <c r="N106" s="11"/>
    </row>
    <row r="107" spans="1:14" ht="48.75" customHeight="1" thickBot="1">
      <c r="A107" s="39">
        <f t="shared" si="2"/>
        <v>11</v>
      </c>
      <c r="B107" s="42" t="s">
        <v>229</v>
      </c>
      <c r="C107" s="20" t="s">
        <v>131</v>
      </c>
      <c r="D107" s="369" t="str">
        <f t="shared" si="3"/>
        <v>pauš.</v>
      </c>
      <c r="E107" s="736"/>
      <c r="F107" s="737"/>
      <c r="G107" s="40"/>
      <c r="H107" s="11"/>
      <c r="I107" s="11"/>
      <c r="J107" s="11"/>
      <c r="K107" s="11"/>
      <c r="L107" s="11"/>
      <c r="M107" s="11"/>
      <c r="N107" s="11"/>
    </row>
    <row r="108" spans="1:14" ht="21" customHeight="1" thickBot="1">
      <c r="A108" s="39">
        <f t="shared" si="2"/>
        <v>12</v>
      </c>
      <c r="B108" s="42" t="s">
        <v>222</v>
      </c>
      <c r="C108" s="20" t="s">
        <v>131</v>
      </c>
      <c r="D108" s="369" t="str">
        <f t="shared" si="3"/>
        <v>pauš.</v>
      </c>
      <c r="E108" s="736"/>
      <c r="F108" s="737"/>
      <c r="G108" s="40"/>
      <c r="H108" s="11"/>
      <c r="I108" s="11"/>
      <c r="J108" s="11"/>
      <c r="K108" s="11"/>
      <c r="L108" s="11"/>
      <c r="M108" s="11"/>
      <c r="N108" s="11"/>
    </row>
    <row r="109" spans="1:14" ht="33.75" customHeight="1" thickBot="1">
      <c r="A109" s="39">
        <f t="shared" si="2"/>
        <v>13</v>
      </c>
      <c r="B109" s="47" t="s">
        <v>223</v>
      </c>
      <c r="C109" s="20" t="s">
        <v>131</v>
      </c>
      <c r="D109" s="369" t="str">
        <f t="shared" si="3"/>
        <v>pauš.</v>
      </c>
      <c r="E109" s="736"/>
      <c r="F109" s="737"/>
      <c r="G109" s="40"/>
      <c r="H109" s="11"/>
      <c r="I109" s="11"/>
      <c r="J109" s="11"/>
      <c r="K109" s="11"/>
      <c r="L109" s="11"/>
      <c r="M109" s="11"/>
      <c r="N109" s="11"/>
    </row>
    <row r="110" spans="1:14" ht="33.75" customHeight="1" thickBot="1">
      <c r="A110" s="39">
        <f t="shared" si="2"/>
        <v>14</v>
      </c>
      <c r="B110" s="47" t="s">
        <v>224</v>
      </c>
      <c r="C110" s="20" t="s">
        <v>131</v>
      </c>
      <c r="D110" s="369" t="str">
        <f t="shared" si="3"/>
        <v>pauš.</v>
      </c>
      <c r="E110" s="736"/>
      <c r="F110" s="737"/>
      <c r="G110" s="40"/>
      <c r="H110" s="11"/>
      <c r="I110" s="11"/>
      <c r="J110" s="11"/>
      <c r="K110" s="11"/>
      <c r="L110" s="11"/>
      <c r="M110" s="11"/>
      <c r="N110" s="11"/>
    </row>
    <row r="111" spans="1:14" ht="46.5" customHeight="1" thickBot="1">
      <c r="A111" s="39">
        <f t="shared" si="2"/>
        <v>15</v>
      </c>
      <c r="B111" s="43" t="s">
        <v>225</v>
      </c>
      <c r="C111" s="20" t="s">
        <v>131</v>
      </c>
      <c r="D111" s="369" t="str">
        <f t="shared" si="3"/>
        <v>pauš.</v>
      </c>
      <c r="E111" s="736"/>
      <c r="F111" s="737"/>
      <c r="G111" s="11"/>
      <c r="H111" s="11"/>
      <c r="I111" s="11"/>
      <c r="J111" s="11"/>
      <c r="K111" s="11"/>
      <c r="L111" s="11"/>
      <c r="M111" s="11"/>
      <c r="N111" s="11"/>
    </row>
    <row r="112" spans="1:14" ht="33" customHeight="1" thickBot="1">
      <c r="A112" s="39">
        <f t="shared" si="2"/>
        <v>16</v>
      </c>
      <c r="B112" s="21" t="s">
        <v>226</v>
      </c>
      <c r="C112" s="25" t="s">
        <v>246</v>
      </c>
      <c r="D112" s="369" t="s">
        <v>547</v>
      </c>
      <c r="E112" s="736"/>
      <c r="F112" s="737"/>
      <c r="G112" s="38"/>
      <c r="H112" s="11"/>
      <c r="I112" s="11"/>
      <c r="J112" s="11"/>
      <c r="K112" s="11"/>
      <c r="L112" s="11"/>
      <c r="M112" s="11"/>
      <c r="N112" s="11"/>
    </row>
    <row r="113" spans="1:14" ht="34.5" customHeight="1" thickBot="1">
      <c r="A113" s="39">
        <f t="shared" si="2"/>
        <v>17</v>
      </c>
      <c r="B113" s="21" t="s">
        <v>227</v>
      </c>
      <c r="C113" s="25" t="s">
        <v>246</v>
      </c>
      <c r="D113" s="369" t="s">
        <v>547</v>
      </c>
      <c r="E113" s="736"/>
      <c r="F113" s="737"/>
      <c r="G113" s="38"/>
      <c r="H113" s="11"/>
      <c r="I113" s="11"/>
      <c r="J113" s="11"/>
      <c r="K113" s="11"/>
      <c r="L113" s="11"/>
      <c r="M113" s="11"/>
      <c r="N113" s="11"/>
    </row>
    <row r="114" spans="1:14" ht="18.75" customHeight="1" thickBot="1">
      <c r="A114" s="39">
        <f t="shared" si="2"/>
        <v>18</v>
      </c>
      <c r="B114" s="21" t="s">
        <v>228</v>
      </c>
      <c r="C114" s="25" t="s">
        <v>246</v>
      </c>
      <c r="D114" s="369" t="s">
        <v>547</v>
      </c>
      <c r="E114" s="736"/>
      <c r="F114" s="737"/>
      <c r="G114" s="38"/>
      <c r="H114" s="11"/>
      <c r="I114" s="11"/>
      <c r="J114" s="11"/>
      <c r="K114" s="11"/>
      <c r="L114" s="11"/>
      <c r="M114" s="11"/>
      <c r="N114" s="11"/>
    </row>
    <row r="115" spans="1:14" ht="16.5" customHeight="1" thickBot="1">
      <c r="A115" s="39">
        <f t="shared" si="2"/>
        <v>19</v>
      </c>
      <c r="B115" s="21" t="s">
        <v>181</v>
      </c>
      <c r="C115" s="25" t="s">
        <v>246</v>
      </c>
      <c r="D115" s="369" t="s">
        <v>547</v>
      </c>
      <c r="E115" s="736"/>
      <c r="F115" s="737"/>
      <c r="G115" s="38"/>
      <c r="H115" s="11"/>
      <c r="I115" s="11"/>
      <c r="J115" s="11"/>
      <c r="K115" s="11"/>
      <c r="L115" s="11"/>
      <c r="M115" s="11"/>
      <c r="N115" s="11"/>
    </row>
    <row r="116" spans="1:14" ht="16.5" customHeight="1" thickBot="1">
      <c r="A116" s="39">
        <f t="shared" si="2"/>
        <v>20</v>
      </c>
      <c r="B116" s="21" t="s">
        <v>231</v>
      </c>
      <c r="C116" s="25" t="s">
        <v>246</v>
      </c>
      <c r="D116" s="369" t="str">
        <f t="shared" si="3"/>
        <v>pauš.</v>
      </c>
      <c r="E116" s="736"/>
      <c r="F116" s="737"/>
      <c r="G116" s="38"/>
      <c r="H116" s="11"/>
      <c r="I116" s="11"/>
      <c r="J116" s="11"/>
      <c r="K116" s="11"/>
      <c r="L116" s="11"/>
      <c r="M116" s="11"/>
      <c r="N116" s="11"/>
    </row>
    <row r="117" spans="1:14" ht="14.65" thickBot="1">
      <c r="A117" s="483" t="s">
        <v>230</v>
      </c>
      <c r="B117" s="484"/>
      <c r="C117" s="22"/>
      <c r="D117" s="23"/>
      <c r="E117" s="477">
        <f>SUM(F94:F116)</f>
        <v>0</v>
      </c>
      <c r="F117" s="489"/>
      <c r="G117" s="11"/>
      <c r="H117" s="11"/>
      <c r="I117" s="11"/>
      <c r="J117" s="11"/>
      <c r="K117" s="11"/>
      <c r="L117" s="11"/>
      <c r="M117" s="11"/>
      <c r="N117" s="11"/>
    </row>
    <row r="118" spans="1:14" ht="16.149999999999999" thickTop="1" thickBot="1">
      <c r="A118" s="17" t="s">
        <v>129</v>
      </c>
      <c r="B118" s="470" t="s">
        <v>233</v>
      </c>
      <c r="C118" s="471"/>
      <c r="D118" s="471"/>
      <c r="E118" s="471"/>
      <c r="F118" s="472"/>
      <c r="G118" s="11"/>
      <c r="H118" s="11"/>
      <c r="I118" s="11"/>
      <c r="J118" s="11"/>
      <c r="K118" s="11"/>
      <c r="L118" s="11"/>
      <c r="M118" s="11"/>
      <c r="N118" s="11"/>
    </row>
    <row r="119" spans="1:14" ht="35.25" customHeight="1" thickTop="1" thickBot="1">
      <c r="A119" s="672" t="s">
        <v>234</v>
      </c>
      <c r="B119" s="673"/>
      <c r="C119" s="673"/>
      <c r="D119" s="673"/>
      <c r="E119" s="673"/>
      <c r="F119" s="674"/>
      <c r="G119" s="11"/>
      <c r="H119" s="11"/>
      <c r="I119" s="11"/>
      <c r="J119" s="11"/>
      <c r="K119" s="11"/>
      <c r="L119" s="11"/>
      <c r="M119" s="11"/>
      <c r="N119" s="11"/>
    </row>
    <row r="120" spans="1:14" ht="35.25" customHeight="1" thickTop="1" thickBot="1">
      <c r="A120" s="636" t="s">
        <v>194</v>
      </c>
      <c r="B120" s="637"/>
      <c r="C120" s="637"/>
      <c r="D120" s="637"/>
      <c r="E120" s="637"/>
      <c r="F120" s="638"/>
      <c r="G120" s="11"/>
      <c r="H120" s="11"/>
      <c r="I120" s="11"/>
      <c r="J120" s="11"/>
      <c r="K120" s="11"/>
      <c r="L120" s="11"/>
      <c r="M120" s="11"/>
      <c r="N120" s="11"/>
    </row>
    <row r="121" spans="1:14" ht="157.5" customHeight="1" thickTop="1" thickBot="1">
      <c r="A121" s="39">
        <v>1</v>
      </c>
      <c r="B121" s="107" t="s">
        <v>452</v>
      </c>
      <c r="C121" s="25" t="s">
        <v>131</v>
      </c>
      <c r="D121" s="56" t="s">
        <v>547</v>
      </c>
      <c r="E121" s="696"/>
      <c r="F121" s="697"/>
      <c r="G121" s="38"/>
      <c r="H121" s="11"/>
      <c r="I121" s="11"/>
      <c r="J121" s="11"/>
      <c r="K121" s="11"/>
      <c r="L121" s="11"/>
      <c r="M121" s="11"/>
      <c r="N121" s="11"/>
    </row>
    <row r="122" spans="1:14" ht="191.25" customHeight="1" thickBot="1">
      <c r="A122" s="39">
        <f>A121+1</f>
        <v>2</v>
      </c>
      <c r="B122" s="107" t="s">
        <v>236</v>
      </c>
      <c r="C122" s="25" t="s">
        <v>131</v>
      </c>
      <c r="D122" s="56" t="s">
        <v>547</v>
      </c>
      <c r="E122" s="698"/>
      <c r="F122" s="699"/>
      <c r="G122" s="38"/>
      <c r="H122" s="11"/>
      <c r="I122" s="11"/>
      <c r="J122" s="11"/>
      <c r="K122" s="11"/>
      <c r="L122" s="11"/>
      <c r="M122" s="11"/>
      <c r="N122" s="11"/>
    </row>
    <row r="123" spans="1:14" ht="162" customHeight="1" thickBot="1">
      <c r="A123" s="39">
        <f>A122+1</f>
        <v>3</v>
      </c>
      <c r="B123" s="107" t="s">
        <v>237</v>
      </c>
      <c r="C123" s="25" t="s">
        <v>131</v>
      </c>
      <c r="D123" s="56" t="s">
        <v>547</v>
      </c>
      <c r="E123" s="698"/>
      <c r="F123" s="699"/>
      <c r="G123" s="38"/>
      <c r="H123" s="11"/>
      <c r="I123" s="11"/>
      <c r="J123" s="11"/>
      <c r="K123" s="11"/>
      <c r="L123" s="11"/>
      <c r="M123" s="11"/>
      <c r="N123" s="11"/>
    </row>
    <row r="124" spans="1:14" ht="49.5" customHeight="1" thickBot="1">
      <c r="A124" s="39">
        <f>A123+1</f>
        <v>4</v>
      </c>
      <c r="B124" s="21" t="s">
        <v>238</v>
      </c>
      <c r="C124" s="25" t="s">
        <v>131</v>
      </c>
      <c r="D124" s="56" t="s">
        <v>547</v>
      </c>
      <c r="E124" s="698"/>
      <c r="F124" s="699"/>
      <c r="G124" s="38"/>
      <c r="H124" s="11"/>
      <c r="I124" s="11"/>
      <c r="J124" s="11"/>
      <c r="K124" s="11"/>
      <c r="L124" s="11"/>
      <c r="M124" s="11"/>
      <c r="N124" s="11"/>
    </row>
    <row r="125" spans="1:14" ht="33.75" customHeight="1" thickBot="1">
      <c r="A125" s="39">
        <f>A124+1</f>
        <v>5</v>
      </c>
      <c r="B125" s="21" t="s">
        <v>239</v>
      </c>
      <c r="C125" s="25" t="s">
        <v>131</v>
      </c>
      <c r="D125" s="56" t="s">
        <v>547</v>
      </c>
      <c r="E125" s="750"/>
      <c r="F125" s="751"/>
      <c r="G125" s="38"/>
      <c r="H125" s="11"/>
      <c r="I125" s="11"/>
      <c r="J125" s="11"/>
      <c r="K125" s="11"/>
      <c r="L125" s="11"/>
      <c r="M125" s="11"/>
      <c r="N125" s="11"/>
    </row>
    <row r="126" spans="1:14" ht="37.5" customHeight="1" thickTop="1" thickBot="1">
      <c r="A126" s="636" t="s">
        <v>174</v>
      </c>
      <c r="B126" s="637"/>
      <c r="C126" s="637"/>
      <c r="D126" s="637"/>
      <c r="E126" s="637"/>
      <c r="F126" s="638"/>
      <c r="G126" s="38"/>
      <c r="H126" s="11"/>
      <c r="I126" s="11"/>
      <c r="J126" s="11"/>
      <c r="K126" s="11"/>
      <c r="L126" s="11"/>
      <c r="M126" s="11"/>
      <c r="N126" s="11"/>
    </row>
    <row r="127" spans="1:14" ht="46.5" customHeight="1" thickTop="1" thickBot="1">
      <c r="A127" s="39">
        <v>6</v>
      </c>
      <c r="B127" s="108" t="s">
        <v>240</v>
      </c>
      <c r="C127" s="109" t="s">
        <v>131</v>
      </c>
      <c r="D127" s="850" t="s">
        <v>547</v>
      </c>
      <c r="E127" s="752"/>
      <c r="F127" s="753"/>
      <c r="G127" s="38"/>
      <c r="H127" s="11"/>
      <c r="I127" s="11"/>
      <c r="J127" s="11"/>
      <c r="K127" s="11"/>
      <c r="L127" s="11"/>
      <c r="M127" s="11"/>
      <c r="N127" s="11"/>
    </row>
    <row r="128" spans="1:14" ht="46.5" customHeight="1" thickBot="1">
      <c r="A128" s="39">
        <f>A127+1</f>
        <v>7</v>
      </c>
      <c r="B128" s="110" t="s">
        <v>241</v>
      </c>
      <c r="C128" s="111" t="s">
        <v>131</v>
      </c>
      <c r="D128" s="370" t="str">
        <f>D123</f>
        <v>pauš.</v>
      </c>
      <c r="E128" s="754"/>
      <c r="F128" s="755"/>
      <c r="G128" s="38"/>
      <c r="H128" s="11"/>
      <c r="I128" s="11"/>
      <c r="J128" s="11"/>
      <c r="K128" s="11"/>
      <c r="L128" s="11"/>
      <c r="M128" s="11"/>
      <c r="N128" s="11"/>
    </row>
    <row r="129" spans="1:14" ht="46.5" customHeight="1" thickBot="1">
      <c r="A129" s="39">
        <f t="shared" ref="A129:A135" si="4">A128+1</f>
        <v>8</v>
      </c>
      <c r="B129" s="110" t="s">
        <v>242</v>
      </c>
      <c r="C129" s="111" t="s">
        <v>131</v>
      </c>
      <c r="D129" s="370" t="str">
        <f>D124</f>
        <v>pauš.</v>
      </c>
      <c r="E129" s="754"/>
      <c r="F129" s="755"/>
      <c r="G129" s="38"/>
      <c r="H129" s="11"/>
      <c r="I129" s="11"/>
      <c r="J129" s="11"/>
      <c r="K129" s="11"/>
      <c r="L129" s="11"/>
      <c r="M129" s="11"/>
      <c r="N129" s="11"/>
    </row>
    <row r="130" spans="1:14" ht="46.5" customHeight="1" thickBot="1">
      <c r="A130" s="39">
        <f t="shared" si="4"/>
        <v>9</v>
      </c>
      <c r="B130" s="110" t="s">
        <v>243</v>
      </c>
      <c r="C130" s="111" t="s">
        <v>131</v>
      </c>
      <c r="D130" s="370" t="str">
        <f>D125</f>
        <v>pauš.</v>
      </c>
      <c r="E130" s="754"/>
      <c r="F130" s="755"/>
      <c r="G130" s="38"/>
      <c r="H130" s="11"/>
      <c r="I130" s="11"/>
      <c r="J130" s="11"/>
      <c r="K130" s="11"/>
      <c r="L130" s="11"/>
      <c r="M130" s="11"/>
      <c r="N130" s="11"/>
    </row>
    <row r="131" spans="1:14" ht="28.5" customHeight="1" thickBot="1">
      <c r="A131" s="39">
        <f t="shared" si="4"/>
        <v>10</v>
      </c>
      <c r="B131" s="110" t="s">
        <v>226</v>
      </c>
      <c r="C131" s="111" t="s">
        <v>246</v>
      </c>
      <c r="D131" s="371" t="s">
        <v>547</v>
      </c>
      <c r="E131" s="754"/>
      <c r="F131" s="755"/>
      <c r="G131" s="38"/>
      <c r="H131" s="11"/>
      <c r="I131" s="11"/>
      <c r="J131" s="11"/>
      <c r="K131" s="11"/>
      <c r="L131" s="11"/>
      <c r="M131" s="11"/>
      <c r="N131" s="11"/>
    </row>
    <row r="132" spans="1:14" ht="29.25" customHeight="1" thickBot="1">
      <c r="A132" s="39">
        <f t="shared" si="4"/>
        <v>11</v>
      </c>
      <c r="B132" s="110" t="s">
        <v>227</v>
      </c>
      <c r="C132" s="111" t="s">
        <v>246</v>
      </c>
      <c r="D132" s="371" t="s">
        <v>547</v>
      </c>
      <c r="E132" s="754"/>
      <c r="F132" s="755"/>
      <c r="G132" s="38"/>
      <c r="H132" s="11"/>
      <c r="I132" s="11"/>
      <c r="J132" s="11"/>
      <c r="K132" s="11"/>
      <c r="L132" s="11"/>
      <c r="M132" s="11"/>
      <c r="N132" s="11"/>
    </row>
    <row r="133" spans="1:14" ht="29.25" customHeight="1" thickBot="1">
      <c r="A133" s="39">
        <f t="shared" si="4"/>
        <v>12</v>
      </c>
      <c r="B133" s="110" t="s">
        <v>244</v>
      </c>
      <c r="C133" s="111" t="s">
        <v>246</v>
      </c>
      <c r="D133" s="371" t="s">
        <v>547</v>
      </c>
      <c r="E133" s="754"/>
      <c r="F133" s="755"/>
      <c r="G133" s="38"/>
      <c r="H133" s="11"/>
      <c r="I133" s="11"/>
      <c r="J133" s="11"/>
      <c r="K133" s="11"/>
      <c r="L133" s="11"/>
      <c r="M133" s="11"/>
      <c r="N133" s="11"/>
    </row>
    <row r="134" spans="1:14" ht="27" customHeight="1" thickBot="1">
      <c r="A134" s="39">
        <f t="shared" si="4"/>
        <v>13</v>
      </c>
      <c r="B134" s="110" t="s">
        <v>181</v>
      </c>
      <c r="C134" s="111" t="s">
        <v>246</v>
      </c>
      <c r="D134" s="371" t="s">
        <v>547</v>
      </c>
      <c r="E134" s="754"/>
      <c r="F134" s="755"/>
      <c r="G134" s="38"/>
      <c r="H134" s="11"/>
      <c r="I134" s="11"/>
      <c r="J134" s="11"/>
      <c r="K134" s="11"/>
      <c r="L134" s="11"/>
      <c r="M134" s="11"/>
      <c r="N134" s="11"/>
    </row>
    <row r="135" spans="1:14" ht="31.5" customHeight="1" thickBot="1">
      <c r="A135" s="39">
        <f t="shared" si="4"/>
        <v>14</v>
      </c>
      <c r="B135" s="110" t="s">
        <v>231</v>
      </c>
      <c r="C135" s="111" t="s">
        <v>246</v>
      </c>
      <c r="D135" s="371" t="s">
        <v>547</v>
      </c>
      <c r="E135" s="754"/>
      <c r="F135" s="755"/>
      <c r="G135" s="38"/>
      <c r="H135" s="11"/>
      <c r="I135" s="11"/>
      <c r="J135" s="11"/>
      <c r="K135" s="11"/>
      <c r="L135" s="11"/>
      <c r="M135" s="11"/>
      <c r="N135" s="11"/>
    </row>
    <row r="136" spans="1:14" ht="31.5" customHeight="1" thickBot="1">
      <c r="A136" s="483" t="s">
        <v>245</v>
      </c>
      <c r="B136" s="484"/>
      <c r="C136" s="22"/>
      <c r="D136" s="23"/>
      <c r="E136" s="477">
        <f>SUM(F121:F135)</f>
        <v>0</v>
      </c>
      <c r="F136" s="478"/>
      <c r="G136" s="11"/>
      <c r="H136" s="11"/>
      <c r="I136" s="11"/>
      <c r="J136" s="11"/>
      <c r="K136" s="11"/>
      <c r="L136" s="11"/>
      <c r="M136" s="11"/>
      <c r="N136" s="11"/>
    </row>
    <row r="137" spans="1:14" ht="16.149999999999999" thickTop="1" thickBot="1">
      <c r="A137" s="17" t="s">
        <v>248</v>
      </c>
      <c r="B137" s="470" t="s">
        <v>383</v>
      </c>
      <c r="C137" s="471"/>
      <c r="D137" s="471"/>
      <c r="E137" s="471"/>
      <c r="F137" s="472"/>
      <c r="G137" s="11"/>
      <c r="H137" s="11"/>
      <c r="I137" s="11"/>
      <c r="J137" s="11"/>
      <c r="K137" s="11"/>
      <c r="L137" s="11"/>
      <c r="M137" s="11"/>
      <c r="N137" s="11"/>
    </row>
    <row r="138" spans="1:14" ht="36" customHeight="1" thickTop="1" thickBot="1">
      <c r="A138" s="672" t="s">
        <v>384</v>
      </c>
      <c r="B138" s="673"/>
      <c r="C138" s="673"/>
      <c r="D138" s="673"/>
      <c r="E138" s="673"/>
      <c r="F138" s="674"/>
      <c r="G138"/>
      <c r="H138"/>
      <c r="I138"/>
      <c r="J138"/>
      <c r="K138"/>
      <c r="L138"/>
      <c r="M138"/>
      <c r="N138"/>
    </row>
    <row r="139" spans="1:14" ht="38.25" customHeight="1" thickTop="1" thickBot="1">
      <c r="A139" s="636" t="s">
        <v>194</v>
      </c>
      <c r="B139" s="637"/>
      <c r="C139" s="637"/>
      <c r="D139" s="637"/>
      <c r="E139" s="637"/>
      <c r="F139" s="638"/>
    </row>
    <row r="140" spans="1:14" ht="49.5" customHeight="1" thickTop="1" thickBot="1">
      <c r="A140" s="39">
        <v>1</v>
      </c>
      <c r="B140" s="42" t="s">
        <v>385</v>
      </c>
      <c r="C140" s="25" t="s">
        <v>131</v>
      </c>
      <c r="D140" s="55" t="s">
        <v>547</v>
      </c>
      <c r="E140" s="756"/>
      <c r="F140" s="757"/>
      <c r="G140" s="354"/>
      <c r="H140" s="5"/>
    </row>
    <row r="141" spans="1:14" ht="30.75" customHeight="1">
      <c r="A141" s="675">
        <f>A140+1</f>
        <v>2</v>
      </c>
      <c r="B141" s="29" t="s">
        <v>386</v>
      </c>
      <c r="C141" s="689" t="s">
        <v>131</v>
      </c>
      <c r="D141" s="788" t="s">
        <v>547</v>
      </c>
      <c r="E141" s="819"/>
      <c r="F141" s="820"/>
      <c r="G141" s="355"/>
      <c r="H141" s="5"/>
    </row>
    <row r="142" spans="1:14" ht="29.25" customHeight="1">
      <c r="A142" s="676"/>
      <c r="B142" s="89" t="s">
        <v>506</v>
      </c>
      <c r="C142" s="690"/>
      <c r="D142" s="684"/>
      <c r="E142" s="821"/>
      <c r="F142" s="822"/>
      <c r="G142" s="356"/>
      <c r="H142" s="5"/>
    </row>
    <row r="143" spans="1:14" ht="17.25" customHeight="1">
      <c r="A143" s="676"/>
      <c r="B143" s="113" t="s">
        <v>388</v>
      </c>
      <c r="C143" s="690"/>
      <c r="D143" s="684"/>
      <c r="E143" s="821"/>
      <c r="F143" s="822"/>
      <c r="G143" s="356"/>
      <c r="H143" s="5"/>
    </row>
    <row r="144" spans="1:14" ht="24" customHeight="1">
      <c r="A144" s="676"/>
      <c r="B144" s="87" t="s">
        <v>389</v>
      </c>
      <c r="C144" s="690"/>
      <c r="D144" s="684"/>
      <c r="E144" s="821"/>
      <c r="F144" s="822"/>
      <c r="G144" s="356"/>
      <c r="H144" s="5"/>
    </row>
    <row r="145" spans="1:8" ht="24.75" customHeight="1" thickBot="1">
      <c r="A145" s="677"/>
      <c r="B145" s="52" t="s">
        <v>390</v>
      </c>
      <c r="C145" s="691"/>
      <c r="D145" s="685"/>
      <c r="E145" s="823"/>
      <c r="F145" s="824"/>
      <c r="G145" s="356"/>
      <c r="H145" s="5"/>
    </row>
    <row r="146" spans="1:8" ht="48.75" customHeight="1">
      <c r="A146" s="814">
        <v>3</v>
      </c>
      <c r="B146" s="87" t="s">
        <v>507</v>
      </c>
      <c r="C146" s="692" t="s">
        <v>131</v>
      </c>
      <c r="D146" s="811" t="s">
        <v>547</v>
      </c>
      <c r="E146" s="758"/>
      <c r="F146" s="759"/>
      <c r="G146" s="354"/>
      <c r="H146" s="5"/>
    </row>
    <row r="147" spans="1:8" ht="32.25" customHeight="1">
      <c r="A147" s="815"/>
      <c r="B147" s="87" t="s">
        <v>506</v>
      </c>
      <c r="C147" s="690"/>
      <c r="D147" s="812"/>
      <c r="E147" s="760"/>
      <c r="F147" s="761"/>
    </row>
    <row r="148" spans="1:8" ht="27.75" customHeight="1">
      <c r="A148" s="815"/>
      <c r="B148" s="87" t="s">
        <v>508</v>
      </c>
      <c r="C148" s="690"/>
      <c r="D148" s="812"/>
      <c r="E148" s="760"/>
      <c r="F148" s="761"/>
    </row>
    <row r="149" spans="1:8" ht="23.25" customHeight="1">
      <c r="A149" s="815"/>
      <c r="B149" s="87" t="s">
        <v>509</v>
      </c>
      <c r="C149" s="690"/>
      <c r="D149" s="812"/>
      <c r="E149" s="760"/>
      <c r="F149" s="761"/>
    </row>
    <row r="150" spans="1:8" ht="24.75" customHeight="1" thickBot="1">
      <c r="A150" s="816"/>
      <c r="B150" s="87" t="s">
        <v>395</v>
      </c>
      <c r="C150" s="691"/>
      <c r="D150" s="813"/>
      <c r="E150" s="762"/>
      <c r="F150" s="763"/>
    </row>
    <row r="151" spans="1:8" ht="50.25" customHeight="1">
      <c r="A151" s="675">
        <f>A146+1</f>
        <v>4</v>
      </c>
      <c r="B151" s="29" t="s">
        <v>391</v>
      </c>
      <c r="C151" s="683" t="s">
        <v>131</v>
      </c>
      <c r="D151" s="788" t="s">
        <v>547</v>
      </c>
      <c r="E151" s="758"/>
      <c r="F151" s="759"/>
    </row>
    <row r="152" spans="1:8" ht="27">
      <c r="A152" s="676"/>
      <c r="B152" s="87" t="s">
        <v>392</v>
      </c>
      <c r="C152" s="684"/>
      <c r="D152" s="684"/>
      <c r="E152" s="760"/>
      <c r="F152" s="761"/>
    </row>
    <row r="153" spans="1:8" ht="27">
      <c r="A153" s="676"/>
      <c r="B153" s="87" t="s">
        <v>393</v>
      </c>
      <c r="C153" s="684"/>
      <c r="D153" s="684"/>
      <c r="E153" s="760"/>
      <c r="F153" s="761"/>
    </row>
    <row r="154" spans="1:8" ht="15" customHeight="1">
      <c r="A154" s="676"/>
      <c r="B154" s="87" t="s">
        <v>394</v>
      </c>
      <c r="C154" s="684"/>
      <c r="D154" s="684"/>
      <c r="E154" s="760"/>
      <c r="F154" s="761"/>
    </row>
    <row r="155" spans="1:8" ht="15" customHeight="1" thickBot="1">
      <c r="A155" s="677"/>
      <c r="B155" s="52" t="s">
        <v>395</v>
      </c>
      <c r="C155" s="685"/>
      <c r="D155" s="685"/>
      <c r="E155" s="762"/>
      <c r="F155" s="763"/>
    </row>
    <row r="156" spans="1:8" ht="40.9" thickBot="1">
      <c r="A156" s="39">
        <f>A151+1</f>
        <v>5</v>
      </c>
      <c r="B156" s="42" t="s">
        <v>396</v>
      </c>
      <c r="C156" s="25" t="s">
        <v>131</v>
      </c>
      <c r="D156" s="55" t="s">
        <v>547</v>
      </c>
      <c r="E156" s="698"/>
      <c r="F156" s="699"/>
    </row>
    <row r="157" spans="1:8" ht="36.75" customHeight="1">
      <c r="A157" s="675">
        <f>A156+1</f>
        <v>6</v>
      </c>
      <c r="B157" s="29" t="s">
        <v>397</v>
      </c>
      <c r="C157" s="689" t="s">
        <v>131</v>
      </c>
      <c r="D157" s="788" t="s">
        <v>547</v>
      </c>
      <c r="E157" s="700"/>
      <c r="F157" s="701"/>
    </row>
    <row r="158" spans="1:8" ht="27">
      <c r="A158" s="676"/>
      <c r="B158" s="87" t="s">
        <v>398</v>
      </c>
      <c r="C158" s="690"/>
      <c r="D158" s="789"/>
      <c r="E158" s="702"/>
      <c r="F158" s="703"/>
    </row>
    <row r="159" spans="1:8">
      <c r="A159" s="676"/>
      <c r="B159" s="87" t="s">
        <v>399</v>
      </c>
      <c r="C159" s="690"/>
      <c r="D159" s="789"/>
      <c r="E159" s="702"/>
      <c r="F159" s="703"/>
    </row>
    <row r="160" spans="1:8" ht="14.25" customHeight="1">
      <c r="A160" s="676"/>
      <c r="B160" s="87" t="s">
        <v>400</v>
      </c>
      <c r="C160" s="690"/>
      <c r="D160" s="789"/>
      <c r="E160" s="702"/>
      <c r="F160" s="703"/>
    </row>
    <row r="161" spans="1:6" ht="22.5" customHeight="1" thickBot="1">
      <c r="A161" s="677"/>
      <c r="B161" s="52" t="s">
        <v>401</v>
      </c>
      <c r="C161" s="691"/>
      <c r="D161" s="790"/>
      <c r="E161" s="704"/>
      <c r="F161" s="705"/>
    </row>
    <row r="162" spans="1:6" ht="42" customHeight="1" thickBot="1">
      <c r="A162" s="39">
        <f>A157+1</f>
        <v>7</v>
      </c>
      <c r="B162" s="42" t="s">
        <v>216</v>
      </c>
      <c r="C162" s="25" t="s">
        <v>131</v>
      </c>
      <c r="D162" s="55" t="s">
        <v>547</v>
      </c>
      <c r="E162" s="798"/>
      <c r="F162" s="799"/>
    </row>
    <row r="163" spans="1:6" ht="54" customHeight="1" thickBot="1">
      <c r="A163" s="39">
        <f t="shared" ref="A163:A170" si="5">A162+1</f>
        <v>8</v>
      </c>
      <c r="B163" s="48" t="s">
        <v>402</v>
      </c>
      <c r="C163" s="25" t="s">
        <v>131</v>
      </c>
      <c r="D163" s="55" t="s">
        <v>547</v>
      </c>
      <c r="E163" s="698"/>
      <c r="F163" s="699"/>
    </row>
    <row r="164" spans="1:6" ht="15.75" customHeight="1" thickBot="1">
      <c r="A164" s="39">
        <f t="shared" si="5"/>
        <v>9</v>
      </c>
      <c r="B164" s="49" t="s">
        <v>424</v>
      </c>
      <c r="C164" s="25" t="s">
        <v>131</v>
      </c>
      <c r="D164" s="55" t="s">
        <v>547</v>
      </c>
      <c r="E164" s="698"/>
      <c r="F164" s="699"/>
    </row>
    <row r="165" spans="1:6" ht="227.25" customHeight="1" thickBot="1">
      <c r="A165" s="39">
        <f t="shared" si="5"/>
        <v>10</v>
      </c>
      <c r="B165" s="49" t="s">
        <v>403</v>
      </c>
      <c r="C165" s="25" t="s">
        <v>131</v>
      </c>
      <c r="D165" s="55" t="s">
        <v>547</v>
      </c>
      <c r="E165" s="698"/>
      <c r="F165" s="699"/>
    </row>
    <row r="166" spans="1:6" ht="34.5" customHeight="1" thickBot="1">
      <c r="A166" s="39">
        <f t="shared" si="5"/>
        <v>11</v>
      </c>
      <c r="B166" s="49" t="s">
        <v>404</v>
      </c>
      <c r="C166" s="25" t="s">
        <v>131</v>
      </c>
      <c r="D166" s="55" t="s">
        <v>547</v>
      </c>
      <c r="E166" s="722"/>
      <c r="F166" s="723"/>
    </row>
    <row r="167" spans="1:6" ht="173.25" customHeight="1" thickBot="1">
      <c r="A167" s="39">
        <f t="shared" si="5"/>
        <v>12</v>
      </c>
      <c r="B167" s="49" t="s">
        <v>405</v>
      </c>
      <c r="C167" s="25" t="s">
        <v>131</v>
      </c>
      <c r="D167" s="55" t="s">
        <v>547</v>
      </c>
      <c r="E167" s="722"/>
      <c r="F167" s="723"/>
    </row>
    <row r="168" spans="1:6" ht="170.25" customHeight="1" thickBot="1">
      <c r="A168" s="39">
        <f t="shared" si="5"/>
        <v>13</v>
      </c>
      <c r="B168" s="49" t="s">
        <v>406</v>
      </c>
      <c r="C168" s="25" t="s">
        <v>131</v>
      </c>
      <c r="D168" s="55" t="s">
        <v>547</v>
      </c>
      <c r="E168" s="722"/>
      <c r="F168" s="723"/>
    </row>
    <row r="169" spans="1:6" ht="314.25" customHeight="1" thickBot="1">
      <c r="A169" s="39">
        <f t="shared" si="5"/>
        <v>14</v>
      </c>
      <c r="B169" s="49" t="s">
        <v>419</v>
      </c>
      <c r="C169" s="25" t="s">
        <v>131</v>
      </c>
      <c r="D169" s="55" t="s">
        <v>547</v>
      </c>
      <c r="E169" s="722"/>
      <c r="F169" s="723"/>
    </row>
    <row r="170" spans="1:6" ht="15" customHeight="1">
      <c r="A170" s="675">
        <f t="shared" si="5"/>
        <v>15</v>
      </c>
      <c r="B170" s="114" t="s">
        <v>420</v>
      </c>
      <c r="C170" s="105"/>
      <c r="D170" s="117"/>
      <c r="E170" s="724"/>
      <c r="F170" s="725"/>
    </row>
    <row r="171" spans="1:6">
      <c r="A171" s="676"/>
      <c r="B171" s="115" t="s">
        <v>421</v>
      </c>
      <c r="C171" s="86" t="s">
        <v>133</v>
      </c>
      <c r="D171" s="118" t="s">
        <v>547</v>
      </c>
      <c r="E171" s="665"/>
      <c r="F171" s="666"/>
    </row>
    <row r="172" spans="1:6">
      <c r="A172" s="676"/>
      <c r="B172" s="115" t="s">
        <v>422</v>
      </c>
      <c r="C172" s="86" t="s">
        <v>133</v>
      </c>
      <c r="D172" s="118" t="s">
        <v>547</v>
      </c>
      <c r="E172" s="665"/>
      <c r="F172" s="666"/>
    </row>
    <row r="173" spans="1:6">
      <c r="A173" s="676"/>
      <c r="B173" s="115" t="s">
        <v>423</v>
      </c>
      <c r="C173" s="86" t="s">
        <v>133</v>
      </c>
      <c r="D173" s="118" t="s">
        <v>547</v>
      </c>
      <c r="E173" s="665"/>
      <c r="F173" s="666"/>
    </row>
    <row r="174" spans="1:6" ht="15.75" customHeight="1" thickBot="1">
      <c r="A174" s="677"/>
      <c r="B174" s="116" t="s">
        <v>425</v>
      </c>
      <c r="C174" s="25" t="s">
        <v>133</v>
      </c>
      <c r="D174" s="55" t="s">
        <v>547</v>
      </c>
      <c r="E174" s="825"/>
      <c r="F174" s="826"/>
    </row>
    <row r="175" spans="1:6" ht="30" customHeight="1" thickTop="1" thickBot="1">
      <c r="A175" s="636" t="s">
        <v>174</v>
      </c>
      <c r="B175" s="637"/>
      <c r="C175" s="637"/>
      <c r="D175" s="637"/>
      <c r="E175" s="637"/>
      <c r="F175" s="638"/>
    </row>
    <row r="176" spans="1:6" ht="33" customHeight="1" thickTop="1" thickBot="1">
      <c r="A176" s="120">
        <v>15</v>
      </c>
      <c r="B176" s="119" t="s">
        <v>220</v>
      </c>
      <c r="C176" s="101" t="s">
        <v>133</v>
      </c>
      <c r="D176" s="372" t="s">
        <v>547</v>
      </c>
      <c r="E176" s="696"/>
      <c r="F176" s="697"/>
    </row>
    <row r="177" spans="1:6" ht="44.25" customHeight="1" thickBot="1">
      <c r="A177" s="121">
        <f>A176+1</f>
        <v>16</v>
      </c>
      <c r="B177" s="112" t="s">
        <v>426</v>
      </c>
      <c r="C177" s="36" t="s">
        <v>131</v>
      </c>
      <c r="D177" s="152" t="str">
        <f>D140</f>
        <v>pauš.</v>
      </c>
      <c r="E177" s="698"/>
      <c r="F177" s="699"/>
    </row>
    <row r="178" spans="1:6" ht="27.4" thickBot="1">
      <c r="A178" s="121">
        <f t="shared" ref="A178:A194" si="6">A177+1</f>
        <v>17</v>
      </c>
      <c r="B178" s="112" t="s">
        <v>427</v>
      </c>
      <c r="C178" s="36" t="s">
        <v>131</v>
      </c>
      <c r="D178" s="152" t="str">
        <f t="shared" ref="D178:D183" si="7">D141</f>
        <v>pauš.</v>
      </c>
      <c r="E178" s="698"/>
      <c r="F178" s="699"/>
    </row>
    <row r="179" spans="1:6" ht="45" customHeight="1" thickBot="1">
      <c r="A179" s="121">
        <f t="shared" si="6"/>
        <v>18</v>
      </c>
      <c r="B179" s="112" t="s">
        <v>510</v>
      </c>
      <c r="C179" s="36" t="s">
        <v>131</v>
      </c>
      <c r="D179" s="152" t="s">
        <v>547</v>
      </c>
      <c r="E179" s="698"/>
      <c r="F179" s="699"/>
    </row>
    <row r="180" spans="1:6" ht="40.9" thickBot="1">
      <c r="A180" s="121">
        <f t="shared" si="6"/>
        <v>19</v>
      </c>
      <c r="B180" s="112" t="s">
        <v>428</v>
      </c>
      <c r="C180" s="36" t="s">
        <v>131</v>
      </c>
      <c r="D180" s="152" t="s">
        <v>547</v>
      </c>
      <c r="E180" s="698"/>
      <c r="F180" s="699"/>
    </row>
    <row r="181" spans="1:6" ht="31.5" customHeight="1" thickBot="1">
      <c r="A181" s="121">
        <f t="shared" si="6"/>
        <v>20</v>
      </c>
      <c r="B181" s="112" t="s">
        <v>429</v>
      </c>
      <c r="C181" s="36" t="s">
        <v>131</v>
      </c>
      <c r="D181" s="152" t="s">
        <v>547</v>
      </c>
      <c r="E181" s="698"/>
      <c r="F181" s="699"/>
    </row>
    <row r="182" spans="1:6" ht="27.4" thickBot="1">
      <c r="A182" s="121">
        <f t="shared" si="6"/>
        <v>21</v>
      </c>
      <c r="B182" s="112" t="s">
        <v>430</v>
      </c>
      <c r="C182" s="36" t="s">
        <v>131</v>
      </c>
      <c r="D182" s="152" t="s">
        <v>547</v>
      </c>
      <c r="E182" s="698"/>
      <c r="F182" s="699"/>
    </row>
    <row r="183" spans="1:6" ht="27.4" thickBot="1">
      <c r="A183" s="121">
        <f t="shared" si="6"/>
        <v>22</v>
      </c>
      <c r="B183" s="112" t="s">
        <v>431</v>
      </c>
      <c r="C183" s="36" t="s">
        <v>131</v>
      </c>
      <c r="D183" s="152" t="str">
        <f t="shared" si="7"/>
        <v>pauš.</v>
      </c>
      <c r="E183" s="698"/>
      <c r="F183" s="699"/>
    </row>
    <row r="184" spans="1:6" ht="27.4" thickBot="1">
      <c r="A184" s="121">
        <f t="shared" si="6"/>
        <v>23</v>
      </c>
      <c r="B184" s="112" t="s">
        <v>432</v>
      </c>
      <c r="C184" s="36" t="s">
        <v>131</v>
      </c>
      <c r="D184" s="152" t="s">
        <v>547</v>
      </c>
      <c r="E184" s="698"/>
      <c r="F184" s="699"/>
    </row>
    <row r="185" spans="1:6" ht="31.5" customHeight="1" thickBot="1">
      <c r="A185" s="121">
        <f t="shared" si="6"/>
        <v>24</v>
      </c>
      <c r="B185" s="112" t="s">
        <v>433</v>
      </c>
      <c r="C185" s="36" t="s">
        <v>131</v>
      </c>
      <c r="D185" s="152" t="s">
        <v>547</v>
      </c>
      <c r="E185" s="698"/>
      <c r="F185" s="699"/>
    </row>
    <row r="186" spans="1:6" ht="13.9" thickBot="1">
      <c r="A186" s="121">
        <f t="shared" si="6"/>
        <v>25</v>
      </c>
      <c r="B186" s="112" t="s">
        <v>434</v>
      </c>
      <c r="C186" s="36" t="s">
        <v>131</v>
      </c>
      <c r="D186" s="152" t="s">
        <v>547</v>
      </c>
      <c r="E186" s="698"/>
      <c r="F186" s="699"/>
    </row>
    <row r="187" spans="1:6" ht="27.4" thickBot="1">
      <c r="A187" s="121">
        <f t="shared" si="6"/>
        <v>26</v>
      </c>
      <c r="B187" s="112" t="s">
        <v>435</v>
      </c>
      <c r="C187" s="36" t="s">
        <v>131</v>
      </c>
      <c r="D187" s="152" t="s">
        <v>547</v>
      </c>
      <c r="E187" s="698"/>
      <c r="F187" s="699"/>
    </row>
    <row r="188" spans="1:6" ht="30" customHeight="1" thickBot="1">
      <c r="A188" s="121">
        <f t="shared" si="6"/>
        <v>27</v>
      </c>
      <c r="B188" s="112" t="s">
        <v>436</v>
      </c>
      <c r="C188" s="36" t="s">
        <v>131</v>
      </c>
      <c r="D188" s="152" t="s">
        <v>547</v>
      </c>
      <c r="E188" s="698"/>
      <c r="F188" s="699"/>
    </row>
    <row r="189" spans="1:6" ht="27.4" thickBot="1">
      <c r="A189" s="121">
        <f t="shared" si="6"/>
        <v>28</v>
      </c>
      <c r="B189" s="112" t="s">
        <v>437</v>
      </c>
      <c r="C189" s="36" t="s">
        <v>131</v>
      </c>
      <c r="D189" s="152" t="str">
        <f>D169</f>
        <v>pauš.</v>
      </c>
      <c r="E189" s="698"/>
      <c r="F189" s="699"/>
    </row>
    <row r="190" spans="1:6" ht="27.4" thickBot="1">
      <c r="A190" s="121">
        <f t="shared" si="6"/>
        <v>29</v>
      </c>
      <c r="B190" s="112" t="s">
        <v>226</v>
      </c>
      <c r="C190" s="36" t="s">
        <v>246</v>
      </c>
      <c r="D190" s="152" t="s">
        <v>547</v>
      </c>
      <c r="E190" s="698"/>
      <c r="F190" s="699"/>
    </row>
    <row r="191" spans="1:6" ht="27.4" thickBot="1">
      <c r="A191" s="121">
        <f t="shared" si="6"/>
        <v>30</v>
      </c>
      <c r="B191" s="112" t="s">
        <v>438</v>
      </c>
      <c r="C191" s="36" t="s">
        <v>246</v>
      </c>
      <c r="D191" s="152" t="s">
        <v>547</v>
      </c>
      <c r="E191" s="698"/>
      <c r="F191" s="699"/>
    </row>
    <row r="192" spans="1:6" ht="13.9" thickBot="1">
      <c r="A192" s="121">
        <f t="shared" si="6"/>
        <v>31</v>
      </c>
      <c r="B192" s="112" t="s">
        <v>228</v>
      </c>
      <c r="C192" s="36" t="s">
        <v>246</v>
      </c>
      <c r="D192" s="152" t="s">
        <v>547</v>
      </c>
      <c r="E192" s="698"/>
      <c r="F192" s="699"/>
    </row>
    <row r="193" spans="1:6" ht="13.9" thickBot="1">
      <c r="A193" s="121">
        <f t="shared" si="6"/>
        <v>32</v>
      </c>
      <c r="B193" s="112" t="s">
        <v>181</v>
      </c>
      <c r="C193" s="36" t="s">
        <v>246</v>
      </c>
      <c r="D193" s="152" t="s">
        <v>547</v>
      </c>
      <c r="E193" s="698"/>
      <c r="F193" s="699"/>
    </row>
    <row r="194" spans="1:6" ht="21.75" customHeight="1" thickBot="1">
      <c r="A194" s="121">
        <f t="shared" si="6"/>
        <v>33</v>
      </c>
      <c r="B194" s="112" t="s">
        <v>231</v>
      </c>
      <c r="C194" s="36" t="s">
        <v>246</v>
      </c>
      <c r="D194" s="152" t="s">
        <v>547</v>
      </c>
      <c r="E194" s="698"/>
      <c r="F194" s="699"/>
    </row>
    <row r="195" spans="1:6" ht="32.25" customHeight="1" thickBot="1">
      <c r="A195" s="483" t="s">
        <v>439</v>
      </c>
      <c r="B195" s="484"/>
      <c r="C195" s="22"/>
      <c r="D195" s="23"/>
      <c r="E195" s="477">
        <f>SUM(F138:F194)</f>
        <v>0</v>
      </c>
      <c r="F195" s="478"/>
    </row>
    <row r="196" spans="1:6" ht="15.75" thickTop="1" thickBot="1">
      <c r="A196" s="17" t="s">
        <v>249</v>
      </c>
      <c r="B196" s="470" t="s">
        <v>440</v>
      </c>
      <c r="C196" s="471"/>
      <c r="D196" s="471"/>
      <c r="E196" s="471"/>
      <c r="F196" s="472"/>
    </row>
    <row r="197" spans="1:6" ht="32.25" customHeight="1" thickTop="1" thickBot="1">
      <c r="A197" s="672" t="s">
        <v>441</v>
      </c>
      <c r="B197" s="673"/>
      <c r="C197" s="673"/>
      <c r="D197" s="673"/>
      <c r="E197" s="673"/>
      <c r="F197" s="674"/>
    </row>
    <row r="198" spans="1:6" ht="32.25" customHeight="1" thickTop="1" thickBot="1">
      <c r="A198" s="636" t="s">
        <v>194</v>
      </c>
      <c r="B198" s="637"/>
      <c r="C198" s="637"/>
      <c r="D198" s="637"/>
      <c r="E198" s="637"/>
      <c r="F198" s="638"/>
    </row>
    <row r="199" spans="1:6" ht="380.25" customHeight="1" thickTop="1" thickBot="1">
      <c r="A199" s="39">
        <v>1</v>
      </c>
      <c r="B199" s="122" t="s">
        <v>442</v>
      </c>
      <c r="C199" s="44" t="s">
        <v>131</v>
      </c>
      <c r="D199" s="54" t="s">
        <v>547</v>
      </c>
      <c r="E199" s="720"/>
      <c r="F199" s="721"/>
    </row>
    <row r="200" spans="1:6" ht="54.4" thickBot="1">
      <c r="A200" s="39">
        <f t="shared" ref="A200:A208" si="8">A199+1</f>
        <v>2</v>
      </c>
      <c r="B200" s="42" t="s">
        <v>443</v>
      </c>
      <c r="C200" s="36" t="s">
        <v>131</v>
      </c>
      <c r="D200" s="54" t="s">
        <v>547</v>
      </c>
      <c r="E200" s="764"/>
      <c r="F200" s="765"/>
    </row>
    <row r="201" spans="1:6" ht="118.5" customHeight="1" thickBot="1">
      <c r="A201" s="39">
        <f t="shared" si="8"/>
        <v>3</v>
      </c>
      <c r="B201" s="42" t="s">
        <v>444</v>
      </c>
      <c r="C201" s="36" t="s">
        <v>131</v>
      </c>
      <c r="D201" s="54" t="s">
        <v>547</v>
      </c>
      <c r="E201" s="764"/>
      <c r="F201" s="765"/>
    </row>
    <row r="202" spans="1:6" ht="105.75" customHeight="1" thickBot="1">
      <c r="A202" s="39">
        <f t="shared" si="8"/>
        <v>4</v>
      </c>
      <c r="B202" s="42" t="s">
        <v>445</v>
      </c>
      <c r="C202" s="36" t="s">
        <v>131</v>
      </c>
      <c r="D202" s="54" t="s">
        <v>547</v>
      </c>
      <c r="E202" s="764"/>
      <c r="F202" s="765"/>
    </row>
    <row r="203" spans="1:6" ht="42.75" customHeight="1" thickBot="1">
      <c r="A203" s="39">
        <f t="shared" si="8"/>
        <v>5</v>
      </c>
      <c r="B203" s="50" t="s">
        <v>446</v>
      </c>
      <c r="C203" s="36" t="s">
        <v>131</v>
      </c>
      <c r="D203" s="54" t="s">
        <v>547</v>
      </c>
      <c r="E203" s="764"/>
      <c r="F203" s="765"/>
    </row>
    <row r="204" spans="1:6" ht="407.25" customHeight="1" thickBot="1">
      <c r="A204" s="39">
        <f t="shared" si="8"/>
        <v>6</v>
      </c>
      <c r="B204" s="42" t="s">
        <v>447</v>
      </c>
      <c r="C204" s="44" t="s">
        <v>131</v>
      </c>
      <c r="D204" s="54" t="s">
        <v>547</v>
      </c>
      <c r="E204" s="722"/>
      <c r="F204" s="723"/>
    </row>
    <row r="205" spans="1:6" ht="13.9" hidden="1" thickBot="1">
      <c r="A205" s="39">
        <f t="shared" si="8"/>
        <v>7</v>
      </c>
      <c r="B205" s="42"/>
      <c r="C205" s="44"/>
      <c r="D205" s="54"/>
      <c r="E205" s="51">
        <v>3500</v>
      </c>
      <c r="F205" s="53">
        <f t="shared" ref="F205" si="9">D205*E205</f>
        <v>0</v>
      </c>
    </row>
    <row r="206" spans="1:6" ht="321.75" customHeight="1" thickBot="1">
      <c r="A206" s="39">
        <f>A204+1</f>
        <v>7</v>
      </c>
      <c r="B206" s="42" t="s">
        <v>448</v>
      </c>
      <c r="C206" s="44" t="s">
        <v>131</v>
      </c>
      <c r="D206" s="54" t="s">
        <v>547</v>
      </c>
      <c r="E206" s="722"/>
      <c r="F206" s="723"/>
    </row>
    <row r="207" spans="1:6" ht="371.25" customHeight="1" thickBot="1">
      <c r="A207" s="39">
        <f t="shared" si="8"/>
        <v>8</v>
      </c>
      <c r="B207" s="122" t="s">
        <v>453</v>
      </c>
      <c r="C207" s="44" t="s">
        <v>246</v>
      </c>
      <c r="D207" s="54" t="s">
        <v>547</v>
      </c>
      <c r="E207" s="722"/>
      <c r="F207" s="723"/>
    </row>
    <row r="208" spans="1:6" ht="165.75" customHeight="1" thickBot="1">
      <c r="A208" s="39">
        <f t="shared" si="8"/>
        <v>9</v>
      </c>
      <c r="B208" s="42" t="s">
        <v>44</v>
      </c>
      <c r="C208" s="44" t="s">
        <v>131</v>
      </c>
      <c r="D208" s="54" t="s">
        <v>547</v>
      </c>
      <c r="E208" s="728"/>
      <c r="F208" s="729"/>
    </row>
    <row r="209" spans="1:6" ht="39" customHeight="1" thickTop="1" thickBot="1">
      <c r="A209" s="636" t="s">
        <v>174</v>
      </c>
      <c r="B209" s="637"/>
      <c r="C209" s="637"/>
      <c r="D209" s="637"/>
      <c r="E209" s="637"/>
      <c r="F209" s="638"/>
    </row>
    <row r="210" spans="1:6" ht="27.75" thickTop="1" thickBot="1">
      <c r="A210" s="39">
        <v>11</v>
      </c>
      <c r="B210" s="42" t="s">
        <v>455</v>
      </c>
      <c r="C210" s="44" t="s">
        <v>131</v>
      </c>
      <c r="D210" s="55" t="str">
        <f t="shared" ref="D210:D223" si="10">D199</f>
        <v>pauš.</v>
      </c>
      <c r="E210" s="720"/>
      <c r="F210" s="721"/>
    </row>
    <row r="211" spans="1:6" ht="53.25" customHeight="1" thickBot="1">
      <c r="A211" s="39">
        <f>A210+1</f>
        <v>12</v>
      </c>
      <c r="B211" s="42" t="s">
        <v>456</v>
      </c>
      <c r="C211" s="44" t="s">
        <v>131</v>
      </c>
      <c r="D211" s="55" t="str">
        <f t="shared" si="10"/>
        <v>pauš.</v>
      </c>
      <c r="E211" s="722"/>
      <c r="F211" s="723"/>
    </row>
    <row r="212" spans="1:6" ht="54.4" thickBot="1">
      <c r="A212" s="39">
        <f t="shared" ref="A212:A223" si="11">A211+1</f>
        <v>13</v>
      </c>
      <c r="B212" s="42" t="s">
        <v>457</v>
      </c>
      <c r="C212" s="44" t="s">
        <v>131</v>
      </c>
      <c r="D212" s="55" t="str">
        <f t="shared" si="10"/>
        <v>pauš.</v>
      </c>
      <c r="E212" s="722"/>
      <c r="F212" s="723"/>
    </row>
    <row r="213" spans="1:6" ht="40.9" thickBot="1">
      <c r="A213" s="39">
        <f t="shared" si="11"/>
        <v>14</v>
      </c>
      <c r="B213" s="42" t="s">
        <v>458</v>
      </c>
      <c r="C213" s="44" t="s">
        <v>131</v>
      </c>
      <c r="D213" s="55" t="str">
        <f t="shared" si="10"/>
        <v>pauš.</v>
      </c>
      <c r="E213" s="722"/>
      <c r="F213" s="723"/>
    </row>
    <row r="214" spans="1:6" ht="27.4" thickBot="1">
      <c r="A214" s="39">
        <f t="shared" si="11"/>
        <v>15</v>
      </c>
      <c r="B214" s="42" t="s">
        <v>459</v>
      </c>
      <c r="C214" s="44" t="s">
        <v>131</v>
      </c>
      <c r="D214" s="55" t="str">
        <f t="shared" si="10"/>
        <v>pauš.</v>
      </c>
      <c r="E214" s="722"/>
      <c r="F214" s="723"/>
    </row>
    <row r="215" spans="1:6" ht="27.4" thickBot="1">
      <c r="A215" s="39">
        <f t="shared" si="11"/>
        <v>16</v>
      </c>
      <c r="B215" s="42" t="s">
        <v>460</v>
      </c>
      <c r="C215" s="44" t="s">
        <v>131</v>
      </c>
      <c r="D215" s="55" t="str">
        <f t="shared" si="10"/>
        <v>pauš.</v>
      </c>
      <c r="E215" s="722"/>
      <c r="F215" s="723"/>
    </row>
    <row r="216" spans="1:6" ht="40.9" thickBot="1">
      <c r="A216" s="39">
        <f t="shared" si="11"/>
        <v>17</v>
      </c>
      <c r="B216" s="42" t="s">
        <v>461</v>
      </c>
      <c r="C216" s="44" t="s">
        <v>131</v>
      </c>
      <c r="D216" s="55" t="s">
        <v>547</v>
      </c>
      <c r="E216" s="722"/>
      <c r="F216" s="723"/>
    </row>
    <row r="217" spans="1:6" ht="27.4" thickBot="1">
      <c r="A217" s="39">
        <f t="shared" si="11"/>
        <v>18</v>
      </c>
      <c r="B217" s="42" t="s">
        <v>462</v>
      </c>
      <c r="C217" s="44" t="s">
        <v>131</v>
      </c>
      <c r="D217" s="55" t="str">
        <f t="shared" si="10"/>
        <v>pauš.</v>
      </c>
      <c r="E217" s="722"/>
      <c r="F217" s="723"/>
    </row>
    <row r="218" spans="1:6" ht="35.25" customHeight="1" thickBot="1">
      <c r="A218" s="39">
        <f t="shared" si="11"/>
        <v>19</v>
      </c>
      <c r="B218" s="42" t="s">
        <v>435</v>
      </c>
      <c r="C218" s="44" t="s">
        <v>131</v>
      </c>
      <c r="D218" s="55" t="str">
        <f t="shared" si="10"/>
        <v>pauš.</v>
      </c>
      <c r="E218" s="722"/>
      <c r="F218" s="723"/>
    </row>
    <row r="219" spans="1:6" ht="27.4" thickBot="1">
      <c r="A219" s="39">
        <f t="shared" si="11"/>
        <v>20</v>
      </c>
      <c r="B219" s="42" t="s">
        <v>226</v>
      </c>
      <c r="C219" s="36" t="s">
        <v>246</v>
      </c>
      <c r="D219" s="55" t="str">
        <f t="shared" si="10"/>
        <v>pauš.</v>
      </c>
      <c r="E219" s="722"/>
      <c r="F219" s="723"/>
    </row>
    <row r="220" spans="1:6" ht="27.4" thickBot="1">
      <c r="A220" s="39">
        <f t="shared" si="11"/>
        <v>21</v>
      </c>
      <c r="B220" s="42" t="s">
        <v>227</v>
      </c>
      <c r="C220" s="36" t="s">
        <v>246</v>
      </c>
      <c r="D220" s="55" t="s">
        <v>547</v>
      </c>
      <c r="E220" s="722"/>
      <c r="F220" s="723"/>
    </row>
    <row r="221" spans="1:6" ht="13.9" thickBot="1">
      <c r="A221" s="39">
        <f t="shared" si="11"/>
        <v>22</v>
      </c>
      <c r="B221" s="42" t="s">
        <v>244</v>
      </c>
      <c r="C221" s="44" t="s">
        <v>246</v>
      </c>
      <c r="D221" s="55" t="str">
        <f t="shared" si="10"/>
        <v>pauš.</v>
      </c>
      <c r="E221" s="722"/>
      <c r="F221" s="723"/>
    </row>
    <row r="222" spans="1:6" ht="13.9" thickBot="1">
      <c r="A222" s="39">
        <f t="shared" si="11"/>
        <v>23</v>
      </c>
      <c r="B222" s="42" t="s">
        <v>181</v>
      </c>
      <c r="C222" s="36" t="s">
        <v>246</v>
      </c>
      <c r="D222" s="55" t="str">
        <f t="shared" si="10"/>
        <v>pauš.</v>
      </c>
      <c r="E222" s="722"/>
      <c r="F222" s="723"/>
    </row>
    <row r="223" spans="1:6" ht="21" customHeight="1" thickBot="1">
      <c r="A223" s="39">
        <f t="shared" si="11"/>
        <v>24</v>
      </c>
      <c r="B223" s="42" t="s">
        <v>231</v>
      </c>
      <c r="C223" s="36" t="s">
        <v>246</v>
      </c>
      <c r="D223" s="55" t="str">
        <f t="shared" si="10"/>
        <v>pauš.</v>
      </c>
      <c r="E223" s="722"/>
      <c r="F223" s="723"/>
    </row>
    <row r="224" spans="1:6" s="125" customFormat="1" ht="29.25" customHeight="1" thickBot="1">
      <c r="A224" s="709" t="s">
        <v>464</v>
      </c>
      <c r="B224" s="710"/>
      <c r="C224" s="123"/>
      <c r="D224" s="124"/>
      <c r="E224" s="766">
        <f>SUM(F199:F223)</f>
        <v>0</v>
      </c>
      <c r="F224" s="767"/>
    </row>
    <row r="225" spans="1:6" ht="15.75" thickTop="1" thickBot="1">
      <c r="A225" s="17" t="s">
        <v>251</v>
      </c>
      <c r="B225" s="470" t="s">
        <v>465</v>
      </c>
      <c r="C225" s="471"/>
      <c r="D225" s="471"/>
      <c r="E225" s="471"/>
      <c r="F225" s="472"/>
    </row>
    <row r="226" spans="1:6" s="125" customFormat="1" ht="33" customHeight="1" thickTop="1" thickBot="1">
      <c r="A226" s="706" t="s">
        <v>466</v>
      </c>
      <c r="B226" s="707"/>
      <c r="C226" s="707"/>
      <c r="D226" s="707"/>
      <c r="E226" s="707"/>
      <c r="F226" s="708"/>
    </row>
    <row r="227" spans="1:6" ht="33" customHeight="1" thickTop="1" thickBot="1">
      <c r="A227" s="636" t="s">
        <v>194</v>
      </c>
      <c r="B227" s="637"/>
      <c r="C227" s="637"/>
      <c r="D227" s="637"/>
      <c r="E227" s="637"/>
      <c r="F227" s="638"/>
    </row>
    <row r="228" spans="1:6" ht="59.25" customHeight="1" thickTop="1" thickBot="1">
      <c r="A228" s="39">
        <v>1</v>
      </c>
      <c r="B228" s="52" t="s">
        <v>168</v>
      </c>
      <c r="C228" s="126" t="s">
        <v>131</v>
      </c>
      <c r="D228" s="54" t="s">
        <v>547</v>
      </c>
      <c r="E228" s="720"/>
      <c r="F228" s="721"/>
    </row>
    <row r="229" spans="1:6" ht="64.5" customHeight="1" thickBot="1">
      <c r="A229" s="39">
        <f>A228+1</f>
        <v>2</v>
      </c>
      <c r="B229" s="52" t="s">
        <v>467</v>
      </c>
      <c r="C229" s="126" t="s">
        <v>131</v>
      </c>
      <c r="D229" s="54" t="s">
        <v>547</v>
      </c>
      <c r="E229" s="722"/>
      <c r="F229" s="723"/>
    </row>
    <row r="230" spans="1:6" ht="18" customHeight="1" thickBot="1">
      <c r="A230" s="39">
        <f t="shared" ref="A230:A243" si="12">A229+1</f>
        <v>3</v>
      </c>
      <c r="B230" s="52" t="s">
        <v>172</v>
      </c>
      <c r="C230" s="126" t="s">
        <v>133</v>
      </c>
      <c r="D230" s="54" t="s">
        <v>547</v>
      </c>
      <c r="E230" s="722"/>
      <c r="F230" s="723"/>
    </row>
    <row r="231" spans="1:6" ht="77.25" customHeight="1">
      <c r="A231" s="675">
        <f t="shared" si="12"/>
        <v>4</v>
      </c>
      <c r="B231" s="29" t="s">
        <v>468</v>
      </c>
      <c r="C231" s="127"/>
      <c r="D231" s="129"/>
      <c r="E231" s="724"/>
      <c r="F231" s="725"/>
    </row>
    <row r="232" spans="1:6">
      <c r="A232" s="676"/>
      <c r="B232" s="87" t="s">
        <v>188</v>
      </c>
      <c r="C232" s="128" t="s">
        <v>133</v>
      </c>
      <c r="D232" s="130" t="s">
        <v>547</v>
      </c>
      <c r="E232" s="726"/>
      <c r="F232" s="727"/>
    </row>
    <row r="233" spans="1:6">
      <c r="A233" s="676"/>
      <c r="B233" s="87" t="s">
        <v>205</v>
      </c>
      <c r="C233" s="128" t="s">
        <v>133</v>
      </c>
      <c r="D233" s="130" t="s">
        <v>547</v>
      </c>
      <c r="E233" s="726"/>
      <c r="F233" s="727"/>
    </row>
    <row r="234" spans="1:6" ht="15.75" customHeight="1" thickBot="1">
      <c r="A234" s="677"/>
      <c r="B234" s="52" t="s">
        <v>206</v>
      </c>
      <c r="C234" s="126" t="s">
        <v>133</v>
      </c>
      <c r="D234" s="54" t="s">
        <v>547</v>
      </c>
      <c r="E234" s="770"/>
      <c r="F234" s="771"/>
    </row>
    <row r="235" spans="1:6" ht="27.4" thickBot="1">
      <c r="A235" s="39">
        <f>A231+1</f>
        <v>5</v>
      </c>
      <c r="B235" s="52" t="s">
        <v>169</v>
      </c>
      <c r="C235" s="126" t="s">
        <v>246</v>
      </c>
      <c r="D235" s="54" t="s">
        <v>547</v>
      </c>
      <c r="E235" s="728"/>
      <c r="F235" s="729"/>
    </row>
    <row r="236" spans="1:6" ht="33" customHeight="1" thickTop="1" thickBot="1">
      <c r="A236" s="636" t="s">
        <v>174</v>
      </c>
      <c r="B236" s="637"/>
      <c r="C236" s="637"/>
      <c r="D236" s="637"/>
      <c r="E236" s="637"/>
      <c r="F236" s="638"/>
    </row>
    <row r="237" spans="1:6" ht="62.25" customHeight="1" thickTop="1" thickBot="1">
      <c r="A237" s="39">
        <v>6</v>
      </c>
      <c r="B237" s="52" t="s">
        <v>199</v>
      </c>
      <c r="C237" s="126" t="s">
        <v>133</v>
      </c>
      <c r="D237" s="55" t="s">
        <v>547</v>
      </c>
      <c r="E237" s="720"/>
      <c r="F237" s="721"/>
    </row>
    <row r="238" spans="1:6" ht="40.9" thickBot="1">
      <c r="A238" s="39">
        <f t="shared" si="12"/>
        <v>7</v>
      </c>
      <c r="B238" s="52" t="s">
        <v>177</v>
      </c>
      <c r="C238" s="126" t="s">
        <v>131</v>
      </c>
      <c r="D238" s="55" t="s">
        <v>547</v>
      </c>
      <c r="E238" s="722"/>
      <c r="F238" s="723"/>
    </row>
    <row r="239" spans="1:6" ht="27.4" thickBot="1">
      <c r="A239" s="39">
        <f t="shared" si="12"/>
        <v>8</v>
      </c>
      <c r="B239" s="52" t="s">
        <v>469</v>
      </c>
      <c r="C239" s="126" t="s">
        <v>131</v>
      </c>
      <c r="D239" s="55" t="s">
        <v>547</v>
      </c>
      <c r="E239" s="722"/>
      <c r="F239" s="723"/>
    </row>
    <row r="240" spans="1:6" ht="33.75" customHeight="1" thickBot="1">
      <c r="A240" s="39">
        <f t="shared" si="12"/>
        <v>9</v>
      </c>
      <c r="B240" s="52" t="s">
        <v>178</v>
      </c>
      <c r="C240" s="44" t="s">
        <v>133</v>
      </c>
      <c r="D240" s="55" t="s">
        <v>547</v>
      </c>
      <c r="E240" s="722"/>
      <c r="F240" s="723"/>
    </row>
    <row r="241" spans="1:6" ht="38.25" customHeight="1" thickBot="1">
      <c r="A241" s="39">
        <f t="shared" si="12"/>
        <v>10</v>
      </c>
      <c r="B241" s="42" t="s">
        <v>179</v>
      </c>
      <c r="C241" s="36" t="s">
        <v>246</v>
      </c>
      <c r="D241" s="55" t="s">
        <v>547</v>
      </c>
      <c r="E241" s="722"/>
      <c r="F241" s="723"/>
    </row>
    <row r="242" spans="1:6" ht="16.5" customHeight="1" thickBot="1">
      <c r="A242" s="39">
        <f t="shared" si="12"/>
        <v>11</v>
      </c>
      <c r="B242" s="42" t="s">
        <v>181</v>
      </c>
      <c r="C242" s="36" t="s">
        <v>246</v>
      </c>
      <c r="D242" s="55" t="s">
        <v>547</v>
      </c>
      <c r="E242" s="722"/>
      <c r="F242" s="723"/>
    </row>
    <row r="243" spans="1:6" ht="13.9" thickBot="1">
      <c r="A243" s="39">
        <f t="shared" si="12"/>
        <v>12</v>
      </c>
      <c r="B243" s="42" t="s">
        <v>463</v>
      </c>
      <c r="C243" s="36" t="s">
        <v>133</v>
      </c>
      <c r="D243" s="55" t="s">
        <v>547</v>
      </c>
      <c r="E243" s="722"/>
      <c r="F243" s="723"/>
    </row>
    <row r="244" spans="1:6" ht="31.5" customHeight="1" thickBot="1">
      <c r="A244" s="465" t="s">
        <v>470</v>
      </c>
      <c r="B244" s="466"/>
      <c r="C244" s="22"/>
      <c r="D244" s="23"/>
      <c r="E244" s="477">
        <f>SUM(F228:F243)</f>
        <v>0</v>
      </c>
      <c r="F244" s="478"/>
    </row>
    <row r="245" spans="1:6" ht="15.75" thickTop="1" thickBot="1">
      <c r="A245" s="17" t="s">
        <v>252</v>
      </c>
      <c r="B245" s="470" t="s">
        <v>471</v>
      </c>
      <c r="C245" s="471"/>
      <c r="D245" s="471"/>
      <c r="E245" s="471"/>
      <c r="F245" s="472"/>
    </row>
    <row r="246" spans="1:6" ht="33.75" customHeight="1" thickTop="1" thickBot="1">
      <c r="A246" s="672" t="s">
        <v>472</v>
      </c>
      <c r="B246" s="715"/>
      <c r="C246" s="673"/>
      <c r="D246" s="673"/>
      <c r="E246" s="673"/>
      <c r="F246" s="674"/>
    </row>
    <row r="247" spans="1:6" ht="29.25" customHeight="1" thickTop="1" thickBot="1">
      <c r="A247" s="636" t="s">
        <v>194</v>
      </c>
      <c r="B247" s="637"/>
      <c r="C247" s="637"/>
      <c r="D247" s="637"/>
      <c r="E247" s="637"/>
      <c r="F247" s="638"/>
    </row>
    <row r="248" spans="1:6" ht="45.75" customHeight="1" thickTop="1">
      <c r="A248" s="714">
        <v>1</v>
      </c>
      <c r="B248" s="29" t="s">
        <v>473</v>
      </c>
      <c r="C248" s="716" t="s">
        <v>246</v>
      </c>
      <c r="D248" s="818" t="s">
        <v>547</v>
      </c>
      <c r="E248" s="768"/>
      <c r="F248" s="769"/>
    </row>
    <row r="249" spans="1:6" ht="32.25" customHeight="1">
      <c r="A249" s="676"/>
      <c r="B249" s="87" t="s">
        <v>474</v>
      </c>
      <c r="C249" s="690"/>
      <c r="D249" s="789"/>
      <c r="E249" s="726"/>
      <c r="F249" s="727"/>
    </row>
    <row r="250" spans="1:6" ht="30.75" customHeight="1">
      <c r="A250" s="676"/>
      <c r="B250" s="87" t="s">
        <v>475</v>
      </c>
      <c r="C250" s="690"/>
      <c r="D250" s="789"/>
      <c r="E250" s="726"/>
      <c r="F250" s="727"/>
    </row>
    <row r="251" spans="1:6" ht="34.5" customHeight="1">
      <c r="A251" s="676"/>
      <c r="B251" s="87" t="s">
        <v>476</v>
      </c>
      <c r="C251" s="690"/>
      <c r="D251" s="789"/>
      <c r="E251" s="726"/>
      <c r="F251" s="727"/>
    </row>
    <row r="252" spans="1:6" ht="48" customHeight="1">
      <c r="A252" s="676"/>
      <c r="B252" s="87" t="s">
        <v>477</v>
      </c>
      <c r="C252" s="690"/>
      <c r="D252" s="789"/>
      <c r="E252" s="726"/>
      <c r="F252" s="727"/>
    </row>
    <row r="253" spans="1:6" ht="91.5" customHeight="1">
      <c r="A253" s="676"/>
      <c r="B253" s="87" t="s">
        <v>478</v>
      </c>
      <c r="C253" s="690"/>
      <c r="D253" s="789"/>
      <c r="E253" s="726"/>
      <c r="F253" s="727"/>
    </row>
    <row r="254" spans="1:6" ht="48" customHeight="1">
      <c r="A254" s="676"/>
      <c r="B254" s="87" t="s">
        <v>479</v>
      </c>
      <c r="C254" s="690"/>
      <c r="D254" s="789"/>
      <c r="E254" s="726"/>
      <c r="F254" s="727"/>
    </row>
    <row r="255" spans="1:6" ht="31.5" customHeight="1">
      <c r="A255" s="676"/>
      <c r="B255" s="87" t="s">
        <v>480</v>
      </c>
      <c r="C255" s="690"/>
      <c r="D255" s="789"/>
      <c r="E255" s="726"/>
      <c r="F255" s="727"/>
    </row>
    <row r="256" spans="1:6" ht="21.75" customHeight="1">
      <c r="A256" s="676"/>
      <c r="B256" s="87" t="s">
        <v>481</v>
      </c>
      <c r="C256" s="690"/>
      <c r="D256" s="789"/>
      <c r="E256" s="726"/>
      <c r="F256" s="727"/>
    </row>
    <row r="257" spans="1:6" ht="27.4" thickBot="1">
      <c r="A257" s="677"/>
      <c r="B257" s="52" t="s">
        <v>482</v>
      </c>
      <c r="C257" s="691"/>
      <c r="D257" s="790"/>
      <c r="E257" s="770"/>
      <c r="F257" s="771"/>
    </row>
    <row r="258" spans="1:6" ht="34.5" customHeight="1" thickBot="1">
      <c r="A258" s="39">
        <f>A248+1</f>
        <v>2</v>
      </c>
      <c r="B258" s="42" t="s">
        <v>483</v>
      </c>
      <c r="C258" s="36" t="s">
        <v>131</v>
      </c>
      <c r="D258" s="55" t="s">
        <v>547</v>
      </c>
      <c r="E258" s="764"/>
      <c r="F258" s="765"/>
    </row>
    <row r="259" spans="1:6" ht="26.25" customHeight="1" thickBot="1">
      <c r="A259" s="39">
        <f>A258+1</f>
        <v>3</v>
      </c>
      <c r="B259" s="42" t="s">
        <v>484</v>
      </c>
      <c r="C259" s="36" t="s">
        <v>131</v>
      </c>
      <c r="D259" s="55" t="s">
        <v>547</v>
      </c>
      <c r="E259" s="764"/>
      <c r="F259" s="765"/>
    </row>
    <row r="260" spans="1:6" ht="28.5" customHeight="1" thickBot="1">
      <c r="A260" s="39">
        <f t="shared" ref="A260:A274" si="13">A259+1</f>
        <v>4</v>
      </c>
      <c r="B260" s="42" t="s">
        <v>485</v>
      </c>
      <c r="C260" s="36" t="s">
        <v>131</v>
      </c>
      <c r="D260" s="55" t="s">
        <v>547</v>
      </c>
      <c r="E260" s="764"/>
      <c r="F260" s="765"/>
    </row>
    <row r="261" spans="1:6" ht="147.75" customHeight="1" thickBot="1">
      <c r="A261" s="39">
        <f t="shared" si="13"/>
        <v>5</v>
      </c>
      <c r="B261" s="42" t="s">
        <v>505</v>
      </c>
      <c r="C261" s="36" t="s">
        <v>131</v>
      </c>
      <c r="D261" s="55" t="s">
        <v>547</v>
      </c>
      <c r="E261" s="764"/>
      <c r="F261" s="765"/>
    </row>
    <row r="262" spans="1:6" ht="28.5" customHeight="1" thickBot="1">
      <c r="A262" s="39">
        <f t="shared" si="13"/>
        <v>6</v>
      </c>
      <c r="B262" s="42" t="s">
        <v>486</v>
      </c>
      <c r="C262" s="36" t="s">
        <v>131</v>
      </c>
      <c r="D262" s="55" t="s">
        <v>547</v>
      </c>
      <c r="E262" s="764"/>
      <c r="F262" s="765"/>
    </row>
    <row r="263" spans="1:6" ht="75" customHeight="1" thickBot="1">
      <c r="A263" s="39">
        <f t="shared" si="13"/>
        <v>7</v>
      </c>
      <c r="B263" s="42" t="s">
        <v>487</v>
      </c>
      <c r="C263" s="36" t="s">
        <v>131</v>
      </c>
      <c r="D263" s="55" t="s">
        <v>547</v>
      </c>
      <c r="E263" s="764"/>
      <c r="F263" s="765"/>
    </row>
    <row r="264" spans="1:6" ht="30" customHeight="1" thickBot="1">
      <c r="A264" s="39">
        <f t="shared" si="13"/>
        <v>8</v>
      </c>
      <c r="B264" s="42" t="s">
        <v>488</v>
      </c>
      <c r="C264" s="36" t="s">
        <v>131</v>
      </c>
      <c r="D264" s="55" t="s">
        <v>547</v>
      </c>
      <c r="E264" s="764"/>
      <c r="F264" s="765"/>
    </row>
    <row r="265" spans="1:6" ht="29.25" customHeight="1" thickBot="1">
      <c r="A265" s="39">
        <f t="shared" si="13"/>
        <v>9</v>
      </c>
      <c r="B265" s="42" t="s">
        <v>489</v>
      </c>
      <c r="C265" s="36" t="s">
        <v>131</v>
      </c>
      <c r="D265" s="55" t="s">
        <v>547</v>
      </c>
      <c r="E265" s="764"/>
      <c r="F265" s="765"/>
    </row>
    <row r="266" spans="1:6" ht="36" customHeight="1" thickBot="1">
      <c r="A266" s="39">
        <f t="shared" si="13"/>
        <v>10</v>
      </c>
      <c r="B266" s="42" t="s">
        <v>490</v>
      </c>
      <c r="C266" s="36" t="s">
        <v>131</v>
      </c>
      <c r="D266" s="55" t="s">
        <v>547</v>
      </c>
      <c r="E266" s="764"/>
      <c r="F266" s="765"/>
    </row>
    <row r="267" spans="1:6" ht="31.5" customHeight="1" thickBot="1">
      <c r="A267" s="39">
        <f t="shared" si="13"/>
        <v>11</v>
      </c>
      <c r="B267" s="42" t="s">
        <v>491</v>
      </c>
      <c r="C267" s="36" t="s">
        <v>131</v>
      </c>
      <c r="D267" s="55" t="s">
        <v>547</v>
      </c>
      <c r="E267" s="764"/>
      <c r="F267" s="765"/>
    </row>
    <row r="268" spans="1:6" ht="74.25" customHeight="1" thickBot="1">
      <c r="A268" s="39">
        <f t="shared" si="13"/>
        <v>12</v>
      </c>
      <c r="B268" s="42" t="s">
        <v>492</v>
      </c>
      <c r="C268" s="36" t="s">
        <v>131</v>
      </c>
      <c r="D268" s="55" t="s">
        <v>547</v>
      </c>
      <c r="E268" s="764"/>
      <c r="F268" s="765"/>
    </row>
    <row r="269" spans="1:6" ht="45" customHeight="1" thickBot="1">
      <c r="A269" s="39">
        <f t="shared" si="13"/>
        <v>13</v>
      </c>
      <c r="B269" s="42" t="s">
        <v>493</v>
      </c>
      <c r="C269" s="36" t="s">
        <v>131</v>
      </c>
      <c r="D269" s="55" t="s">
        <v>547</v>
      </c>
      <c r="E269" s="764"/>
      <c r="F269" s="765"/>
    </row>
    <row r="270" spans="1:6" ht="45" customHeight="1" thickBot="1">
      <c r="A270" s="39">
        <f t="shared" si="13"/>
        <v>14</v>
      </c>
      <c r="B270" s="42" t="s">
        <v>494</v>
      </c>
      <c r="C270" s="36" t="s">
        <v>131</v>
      </c>
      <c r="D270" s="55" t="s">
        <v>547</v>
      </c>
      <c r="E270" s="764"/>
      <c r="F270" s="765"/>
    </row>
    <row r="271" spans="1:6" ht="60" customHeight="1" thickBot="1">
      <c r="A271" s="39">
        <f t="shared" si="13"/>
        <v>15</v>
      </c>
      <c r="B271" s="42" t="s">
        <v>495</v>
      </c>
      <c r="C271" s="36" t="s">
        <v>131</v>
      </c>
      <c r="D271" s="55" t="s">
        <v>547</v>
      </c>
      <c r="E271" s="764"/>
      <c r="F271" s="765"/>
    </row>
    <row r="272" spans="1:6" ht="49.5" customHeight="1" thickBot="1">
      <c r="A272" s="39">
        <f t="shared" si="13"/>
        <v>16</v>
      </c>
      <c r="B272" s="29" t="s">
        <v>496</v>
      </c>
      <c r="C272" s="105" t="s">
        <v>131</v>
      </c>
      <c r="D272" s="152" t="s">
        <v>547</v>
      </c>
      <c r="E272" s="764"/>
      <c r="F272" s="765"/>
    </row>
    <row r="273" spans="1:6" ht="17.25" customHeight="1" thickBot="1">
      <c r="A273" s="39">
        <f t="shared" si="13"/>
        <v>17</v>
      </c>
      <c r="B273" s="131" t="s">
        <v>207</v>
      </c>
      <c r="C273" s="105" t="s">
        <v>133</v>
      </c>
      <c r="D273" s="118" t="s">
        <v>547</v>
      </c>
      <c r="E273" s="764"/>
      <c r="F273" s="765"/>
    </row>
    <row r="274" spans="1:6">
      <c r="A274" s="675">
        <f t="shared" si="13"/>
        <v>18</v>
      </c>
      <c r="B274" s="131" t="s">
        <v>497</v>
      </c>
      <c r="C274" s="134"/>
      <c r="D274" s="137"/>
      <c r="E274" s="772"/>
      <c r="F274" s="773"/>
    </row>
    <row r="275" spans="1:6" ht="18.75" customHeight="1" thickBot="1">
      <c r="A275" s="676"/>
      <c r="B275" s="132" t="s">
        <v>498</v>
      </c>
      <c r="C275" s="135" t="s">
        <v>133</v>
      </c>
      <c r="D275" s="118" t="s">
        <v>547</v>
      </c>
      <c r="E275" s="776"/>
      <c r="F275" s="777"/>
    </row>
    <row r="276" spans="1:6" ht="21" customHeight="1" thickBot="1">
      <c r="A276" s="677"/>
      <c r="B276" s="132" t="s">
        <v>499</v>
      </c>
      <c r="C276" s="135" t="s">
        <v>133</v>
      </c>
      <c r="D276" s="118" t="s">
        <v>547</v>
      </c>
      <c r="E276" s="764"/>
      <c r="F276" s="765"/>
    </row>
    <row r="277" spans="1:6" ht="76.5" customHeight="1" thickBot="1">
      <c r="A277" s="675">
        <v>19</v>
      </c>
      <c r="B277" s="131" t="s">
        <v>500</v>
      </c>
      <c r="C277" s="134"/>
      <c r="D277" s="117"/>
      <c r="E277" s="764"/>
      <c r="F277" s="765"/>
    </row>
    <row r="278" spans="1:6" ht="21.75" customHeight="1" thickBot="1">
      <c r="A278" s="676"/>
      <c r="B278" s="132" t="s">
        <v>189</v>
      </c>
      <c r="C278" s="135" t="s">
        <v>133</v>
      </c>
      <c r="D278" s="118" t="s">
        <v>547</v>
      </c>
      <c r="E278" s="764"/>
      <c r="F278" s="765"/>
    </row>
    <row r="279" spans="1:6" ht="21.75" customHeight="1" thickBot="1">
      <c r="A279" s="677"/>
      <c r="B279" s="133" t="s">
        <v>206</v>
      </c>
      <c r="C279" s="25" t="s">
        <v>133</v>
      </c>
      <c r="D279" s="55" t="s">
        <v>547</v>
      </c>
      <c r="E279" s="764"/>
      <c r="F279" s="765"/>
    </row>
    <row r="280" spans="1:6" ht="35.25" customHeight="1" thickBot="1">
      <c r="A280" s="39">
        <v>20</v>
      </c>
      <c r="B280" s="52" t="s">
        <v>169</v>
      </c>
      <c r="C280" s="25" t="s">
        <v>246</v>
      </c>
      <c r="D280" s="55" t="s">
        <v>547</v>
      </c>
      <c r="E280" s="778"/>
      <c r="F280" s="779"/>
    </row>
    <row r="281" spans="1:6" ht="29.25" customHeight="1" thickTop="1" thickBot="1">
      <c r="A281" s="636" t="s">
        <v>174</v>
      </c>
      <c r="B281" s="637"/>
      <c r="C281" s="637"/>
      <c r="D281" s="637"/>
      <c r="E281" s="637"/>
      <c r="F281" s="638"/>
    </row>
    <row r="282" spans="1:6" ht="64.5" customHeight="1" thickTop="1" thickBot="1">
      <c r="A282" s="39">
        <v>21</v>
      </c>
      <c r="B282" s="42" t="s">
        <v>199</v>
      </c>
      <c r="C282" s="36" t="s">
        <v>133</v>
      </c>
      <c r="D282" s="55" t="s">
        <v>547</v>
      </c>
      <c r="E282" s="586"/>
      <c r="F282" s="587"/>
    </row>
    <row r="283" spans="1:6" ht="27.4" thickBot="1">
      <c r="A283" s="39">
        <f>A282+1</f>
        <v>22</v>
      </c>
      <c r="B283" s="42" t="s">
        <v>14</v>
      </c>
      <c r="C283" s="36" t="s">
        <v>133</v>
      </c>
      <c r="D283" s="55" t="s">
        <v>547</v>
      </c>
      <c r="E283" s="568"/>
      <c r="F283" s="569"/>
    </row>
    <row r="284" spans="1:6" ht="40.9" thickBot="1">
      <c r="A284" s="39">
        <f t="shared" ref="A284:A304" si="14">A283+1</f>
        <v>23</v>
      </c>
      <c r="B284" s="42" t="s">
        <v>501</v>
      </c>
      <c r="C284" s="36" t="s">
        <v>131</v>
      </c>
      <c r="D284" s="55" t="str">
        <f>D248</f>
        <v>pauš.</v>
      </c>
      <c r="E284" s="568"/>
      <c r="F284" s="569"/>
    </row>
    <row r="285" spans="1:6" ht="27.4" thickBot="1">
      <c r="A285" s="39">
        <f t="shared" si="14"/>
        <v>24</v>
      </c>
      <c r="B285" s="42" t="s">
        <v>502</v>
      </c>
      <c r="C285" s="36" t="s">
        <v>131</v>
      </c>
      <c r="D285" s="55" t="str">
        <f>D258</f>
        <v>pauš.</v>
      </c>
      <c r="E285" s="568"/>
      <c r="F285" s="569"/>
    </row>
    <row r="286" spans="1:6" ht="27.4" thickBot="1">
      <c r="A286" s="39">
        <f t="shared" si="14"/>
        <v>25</v>
      </c>
      <c r="B286" s="42" t="s">
        <v>503</v>
      </c>
      <c r="C286" s="36" t="s">
        <v>131</v>
      </c>
      <c r="D286" s="55" t="str">
        <f>D259</f>
        <v>pauš.</v>
      </c>
      <c r="E286" s="568"/>
      <c r="F286" s="569"/>
    </row>
    <row r="287" spans="1:6" ht="27.4" thickBot="1">
      <c r="A287" s="39">
        <f t="shared" si="14"/>
        <v>26</v>
      </c>
      <c r="B287" s="42" t="s">
        <v>0</v>
      </c>
      <c r="C287" s="36" t="s">
        <v>131</v>
      </c>
      <c r="D287" s="55" t="str">
        <f>D260</f>
        <v>pauš.</v>
      </c>
      <c r="E287" s="568"/>
      <c r="F287" s="569"/>
    </row>
    <row r="288" spans="1:6" ht="27.4" thickBot="1">
      <c r="A288" s="39">
        <f t="shared" si="14"/>
        <v>27</v>
      </c>
      <c r="B288" s="42" t="s">
        <v>1</v>
      </c>
      <c r="C288" s="36" t="s">
        <v>131</v>
      </c>
      <c r="D288" s="55" t="str">
        <f>D261</f>
        <v>pauš.</v>
      </c>
      <c r="E288" s="568"/>
      <c r="F288" s="569"/>
    </row>
    <row r="289" spans="1:6" ht="40.9" thickBot="1">
      <c r="A289" s="39">
        <f t="shared" si="14"/>
        <v>28</v>
      </c>
      <c r="B289" s="42" t="s">
        <v>2</v>
      </c>
      <c r="C289" s="36" t="s">
        <v>131</v>
      </c>
      <c r="D289" s="55" t="str">
        <f>D264</f>
        <v>pauš.</v>
      </c>
      <c r="E289" s="568"/>
      <c r="F289" s="569"/>
    </row>
    <row r="290" spans="1:6" ht="48" customHeight="1" thickBot="1">
      <c r="A290" s="39">
        <f t="shared" si="14"/>
        <v>29</v>
      </c>
      <c r="B290" s="42" t="s">
        <v>3</v>
      </c>
      <c r="C290" s="36" t="s">
        <v>131</v>
      </c>
      <c r="D290" s="55" t="str">
        <f>D262</f>
        <v>pauš.</v>
      </c>
      <c r="E290" s="568"/>
      <c r="F290" s="569"/>
    </row>
    <row r="291" spans="1:6" ht="40.9" thickBot="1">
      <c r="A291" s="39">
        <f t="shared" si="14"/>
        <v>30</v>
      </c>
      <c r="B291" s="42" t="s">
        <v>4</v>
      </c>
      <c r="C291" s="36" t="s">
        <v>131</v>
      </c>
      <c r="D291" s="55" t="str">
        <f>D263</f>
        <v>pauš.</v>
      </c>
      <c r="E291" s="568"/>
      <c r="F291" s="569"/>
    </row>
    <row r="292" spans="1:6" ht="40.9" thickBot="1">
      <c r="A292" s="39">
        <f t="shared" si="14"/>
        <v>31</v>
      </c>
      <c r="B292" s="42" t="s">
        <v>5</v>
      </c>
      <c r="C292" s="36" t="s">
        <v>131</v>
      </c>
      <c r="D292" s="55" t="str">
        <f>D265</f>
        <v>pauš.</v>
      </c>
      <c r="E292" s="568"/>
      <c r="F292" s="569"/>
    </row>
    <row r="293" spans="1:6" ht="27.4" thickBot="1">
      <c r="A293" s="39">
        <f t="shared" si="14"/>
        <v>32</v>
      </c>
      <c r="B293" s="42" t="s">
        <v>6</v>
      </c>
      <c r="C293" s="36" t="s">
        <v>131</v>
      </c>
      <c r="D293" s="55" t="str">
        <f>D266</f>
        <v>pauš.</v>
      </c>
      <c r="E293" s="568"/>
      <c r="F293" s="569"/>
    </row>
    <row r="294" spans="1:6" ht="40.9" thickBot="1">
      <c r="A294" s="39">
        <f t="shared" si="14"/>
        <v>33</v>
      </c>
      <c r="B294" s="42" t="s">
        <v>7</v>
      </c>
      <c r="C294" s="36" t="s">
        <v>131</v>
      </c>
      <c r="D294" s="55" t="str">
        <f>D267</f>
        <v>pauš.</v>
      </c>
      <c r="E294" s="568"/>
      <c r="F294" s="569"/>
    </row>
    <row r="295" spans="1:6" ht="67.900000000000006" thickBot="1">
      <c r="A295" s="39">
        <f t="shared" si="14"/>
        <v>34</v>
      </c>
      <c r="B295" s="42" t="s">
        <v>8</v>
      </c>
      <c r="C295" s="36" t="s">
        <v>131</v>
      </c>
      <c r="D295" s="55" t="str">
        <f>D268</f>
        <v>pauš.</v>
      </c>
      <c r="E295" s="568"/>
      <c r="F295" s="569"/>
    </row>
    <row r="296" spans="1:6" ht="40.9" thickBot="1">
      <c r="A296" s="39">
        <f t="shared" si="14"/>
        <v>35</v>
      </c>
      <c r="B296" s="42" t="s">
        <v>9</v>
      </c>
      <c r="C296" s="36" t="s">
        <v>131</v>
      </c>
      <c r="D296" s="55" t="str">
        <f>D269</f>
        <v>pauš.</v>
      </c>
      <c r="E296" s="568"/>
      <c r="F296" s="569"/>
    </row>
    <row r="297" spans="1:6" ht="40.9" thickBot="1">
      <c r="A297" s="39">
        <f t="shared" si="14"/>
        <v>36</v>
      </c>
      <c r="B297" s="42" t="s">
        <v>10</v>
      </c>
      <c r="C297" s="36" t="s">
        <v>131</v>
      </c>
      <c r="D297" s="55" t="str">
        <f>D271</f>
        <v>pauš.</v>
      </c>
      <c r="E297" s="568"/>
      <c r="F297" s="569"/>
    </row>
    <row r="298" spans="1:6" ht="54.4" thickBot="1">
      <c r="A298" s="39">
        <f t="shared" si="14"/>
        <v>37</v>
      </c>
      <c r="B298" s="42" t="s">
        <v>11</v>
      </c>
      <c r="C298" s="36" t="s">
        <v>131</v>
      </c>
      <c r="D298" s="55" t="str">
        <f>D270</f>
        <v>pauš.</v>
      </c>
      <c r="E298" s="568"/>
      <c r="F298" s="569"/>
    </row>
    <row r="299" spans="1:6" ht="27.4" thickBot="1">
      <c r="A299" s="39">
        <f t="shared" si="14"/>
        <v>38</v>
      </c>
      <c r="B299" s="42" t="s">
        <v>12</v>
      </c>
      <c r="C299" s="36" t="s">
        <v>131</v>
      </c>
      <c r="D299" s="55" t="str">
        <f>D272</f>
        <v>pauš.</v>
      </c>
      <c r="E299" s="568"/>
      <c r="F299" s="569"/>
    </row>
    <row r="300" spans="1:6" ht="27.4" thickBot="1">
      <c r="A300" s="39">
        <f t="shared" si="14"/>
        <v>39</v>
      </c>
      <c r="B300" s="42" t="s">
        <v>226</v>
      </c>
      <c r="C300" s="36" t="s">
        <v>246</v>
      </c>
      <c r="D300" s="55" t="str">
        <f t="shared" ref="D300:D303" si="15">D273</f>
        <v>pauš.</v>
      </c>
      <c r="E300" s="568"/>
      <c r="F300" s="569"/>
    </row>
    <row r="301" spans="1:6" ht="27.4" thickBot="1">
      <c r="A301" s="39">
        <f t="shared" si="14"/>
        <v>40</v>
      </c>
      <c r="B301" s="42" t="s">
        <v>227</v>
      </c>
      <c r="C301" s="36" t="s">
        <v>246</v>
      </c>
      <c r="D301" s="55" t="s">
        <v>547</v>
      </c>
      <c r="E301" s="568"/>
      <c r="F301" s="569"/>
    </row>
    <row r="302" spans="1:6" ht="13.9" thickBot="1">
      <c r="A302" s="39">
        <f t="shared" si="14"/>
        <v>41</v>
      </c>
      <c r="B302" s="42" t="s">
        <v>228</v>
      </c>
      <c r="C302" s="36" t="s">
        <v>246</v>
      </c>
      <c r="D302" s="55" t="str">
        <f t="shared" si="15"/>
        <v>pauš.</v>
      </c>
      <c r="E302" s="568"/>
      <c r="F302" s="569"/>
    </row>
    <row r="303" spans="1:6" ht="13.9" thickBot="1">
      <c r="A303" s="39">
        <f t="shared" si="14"/>
        <v>42</v>
      </c>
      <c r="B303" s="42" t="s">
        <v>181</v>
      </c>
      <c r="C303" s="36" t="s">
        <v>246</v>
      </c>
      <c r="D303" s="55" t="str">
        <f t="shared" si="15"/>
        <v>pauš.</v>
      </c>
      <c r="E303" s="568"/>
      <c r="F303" s="569"/>
    </row>
    <row r="304" spans="1:6" ht="21.75" customHeight="1" thickBot="1">
      <c r="A304" s="39">
        <f t="shared" si="14"/>
        <v>43</v>
      </c>
      <c r="B304" s="42" t="s">
        <v>231</v>
      </c>
      <c r="C304" s="36" t="s">
        <v>246</v>
      </c>
      <c r="D304" s="55" t="s">
        <v>547</v>
      </c>
      <c r="E304" s="568"/>
      <c r="F304" s="569"/>
    </row>
    <row r="305" spans="1:6" ht="33.75" customHeight="1" thickBot="1">
      <c r="A305" s="465" t="s">
        <v>13</v>
      </c>
      <c r="B305" s="466"/>
      <c r="C305" s="22"/>
      <c r="D305" s="23"/>
      <c r="E305" s="477">
        <f>SUM(F248:F304)</f>
        <v>0</v>
      </c>
      <c r="F305" s="478"/>
    </row>
    <row r="306" spans="1:6" ht="15.75" thickTop="1" thickBot="1">
      <c r="A306" s="17" t="s">
        <v>253</v>
      </c>
      <c r="B306" s="470" t="s">
        <v>15</v>
      </c>
      <c r="C306" s="471"/>
      <c r="D306" s="471"/>
      <c r="E306" s="471"/>
      <c r="F306" s="472"/>
    </row>
    <row r="307" spans="1:6" ht="46.5" customHeight="1" thickTop="1" thickBot="1">
      <c r="A307" s="672" t="s">
        <v>17</v>
      </c>
      <c r="B307" s="715"/>
      <c r="C307" s="673"/>
      <c r="D307" s="673"/>
      <c r="E307" s="673"/>
      <c r="F307" s="674"/>
    </row>
    <row r="308" spans="1:6" ht="32.25" customHeight="1" thickTop="1" thickBot="1">
      <c r="A308" s="636" t="s">
        <v>194</v>
      </c>
      <c r="B308" s="782"/>
      <c r="C308" s="782"/>
      <c r="D308" s="782"/>
      <c r="E308" s="782"/>
      <c r="F308" s="783"/>
    </row>
    <row r="309" spans="1:6" ht="67.900000000000006" thickTop="1">
      <c r="A309" s="714">
        <v>1</v>
      </c>
      <c r="B309" s="29" t="s">
        <v>18</v>
      </c>
      <c r="C309" s="134" t="s">
        <v>131</v>
      </c>
      <c r="D309" s="129" t="s">
        <v>547</v>
      </c>
      <c r="E309" s="724"/>
      <c r="F309" s="725"/>
    </row>
    <row r="310" spans="1:6" ht="40.5">
      <c r="A310" s="676"/>
      <c r="B310" s="87" t="s">
        <v>19</v>
      </c>
      <c r="C310" s="135" t="s">
        <v>131</v>
      </c>
      <c r="D310" s="130" t="s">
        <v>547</v>
      </c>
      <c r="E310" s="726"/>
      <c r="F310" s="727"/>
    </row>
    <row r="311" spans="1:6" ht="15.75" customHeight="1" thickBot="1">
      <c r="A311" s="677"/>
      <c r="B311" s="138" t="s">
        <v>22</v>
      </c>
      <c r="C311" s="136" t="s">
        <v>131</v>
      </c>
      <c r="D311" s="54" t="s">
        <v>547</v>
      </c>
      <c r="E311" s="770"/>
      <c r="F311" s="771"/>
    </row>
    <row r="312" spans="1:6" ht="15" customHeight="1">
      <c r="A312" s="675">
        <f>A309+1</f>
        <v>2</v>
      </c>
      <c r="B312" s="131" t="s">
        <v>420</v>
      </c>
      <c r="C312" s="134"/>
      <c r="D312" s="129"/>
      <c r="E312" s="724"/>
      <c r="F312" s="725"/>
    </row>
    <row r="313" spans="1:6">
      <c r="A313" s="676"/>
      <c r="B313" s="132" t="s">
        <v>20</v>
      </c>
      <c r="C313" s="135" t="s">
        <v>133</v>
      </c>
      <c r="D313" s="130" t="s">
        <v>547</v>
      </c>
      <c r="E313" s="726"/>
      <c r="F313" s="727"/>
    </row>
    <row r="314" spans="1:6" ht="15.75" customHeight="1" thickBot="1">
      <c r="A314" s="677"/>
      <c r="B314" s="133" t="s">
        <v>21</v>
      </c>
      <c r="C314" s="136" t="s">
        <v>133</v>
      </c>
      <c r="D314" s="54" t="s">
        <v>547</v>
      </c>
      <c r="E314" s="770"/>
      <c r="F314" s="771"/>
    </row>
    <row r="315" spans="1:6" ht="78" customHeight="1">
      <c r="A315" s="675">
        <f>A312+1</f>
        <v>3</v>
      </c>
      <c r="B315" s="131" t="s">
        <v>23</v>
      </c>
      <c r="C315" s="105"/>
      <c r="D315" s="139"/>
      <c r="E315" s="724"/>
      <c r="F315" s="725"/>
    </row>
    <row r="316" spans="1:6" ht="25.5" customHeight="1" thickBot="1">
      <c r="A316" s="677"/>
      <c r="B316" s="133" t="s">
        <v>190</v>
      </c>
      <c r="C316" s="25" t="s">
        <v>133</v>
      </c>
      <c r="D316" s="46" t="s">
        <v>547</v>
      </c>
      <c r="E316" s="770"/>
      <c r="F316" s="771"/>
    </row>
    <row r="317" spans="1:6" ht="31.5" customHeight="1" thickBot="1">
      <c r="A317" s="39">
        <f>A315+1</f>
        <v>4</v>
      </c>
      <c r="B317" s="52" t="s">
        <v>169</v>
      </c>
      <c r="C317" s="36" t="s">
        <v>246</v>
      </c>
      <c r="D317" s="54" t="s">
        <v>547</v>
      </c>
      <c r="E317" s="728"/>
      <c r="F317" s="729"/>
    </row>
    <row r="318" spans="1:6" ht="34.5" customHeight="1" thickTop="1" thickBot="1">
      <c r="A318" s="636" t="s">
        <v>174</v>
      </c>
      <c r="B318" s="637"/>
      <c r="C318" s="637"/>
      <c r="D318" s="637"/>
      <c r="E318" s="637"/>
      <c r="F318" s="638"/>
    </row>
    <row r="319" spans="1:6" ht="22.5" customHeight="1" thickTop="1" thickBot="1">
      <c r="A319" s="39">
        <f>A317+1</f>
        <v>5</v>
      </c>
      <c r="B319" s="52" t="s">
        <v>24</v>
      </c>
      <c r="C319" s="36" t="s">
        <v>131</v>
      </c>
      <c r="D319" s="54" t="str">
        <f>D309</f>
        <v>pauš.</v>
      </c>
      <c r="E319" s="720"/>
      <c r="F319" s="721"/>
    </row>
    <row r="320" spans="1:6" ht="54.4" thickBot="1">
      <c r="A320" s="39">
        <f>A319+1</f>
        <v>6</v>
      </c>
      <c r="B320" s="42" t="s">
        <v>199</v>
      </c>
      <c r="C320" s="36" t="s">
        <v>133</v>
      </c>
      <c r="D320" s="54" t="str">
        <f>D316</f>
        <v>pauš.</v>
      </c>
      <c r="E320" s="764"/>
      <c r="F320" s="765"/>
    </row>
    <row r="321" spans="1:6" ht="27.4" thickBot="1">
      <c r="A321" s="39">
        <f>A320+1</f>
        <v>7</v>
      </c>
      <c r="B321" s="42" t="s">
        <v>220</v>
      </c>
      <c r="C321" s="36" t="s">
        <v>133</v>
      </c>
      <c r="D321" s="54" t="s">
        <v>547</v>
      </c>
      <c r="E321" s="764"/>
      <c r="F321" s="765"/>
    </row>
    <row r="322" spans="1:6" ht="13.9" thickBot="1">
      <c r="A322" s="39">
        <f>A321+1</f>
        <v>8</v>
      </c>
      <c r="B322" s="42" t="s">
        <v>181</v>
      </c>
      <c r="C322" s="36" t="s">
        <v>246</v>
      </c>
      <c r="D322" s="54" t="s">
        <v>547</v>
      </c>
      <c r="E322" s="764"/>
      <c r="F322" s="765"/>
    </row>
    <row r="323" spans="1:6" ht="24" customHeight="1" thickBot="1">
      <c r="A323" s="39">
        <f>A322+1</f>
        <v>9</v>
      </c>
      <c r="B323" s="42" t="s">
        <v>231</v>
      </c>
      <c r="C323" s="36" t="s">
        <v>246</v>
      </c>
      <c r="D323" s="54" t="s">
        <v>547</v>
      </c>
      <c r="E323" s="764"/>
      <c r="F323" s="765"/>
    </row>
    <row r="324" spans="1:6" ht="33" customHeight="1" thickBot="1">
      <c r="A324" s="465" t="s">
        <v>16</v>
      </c>
      <c r="B324" s="466"/>
      <c r="C324" s="22"/>
      <c r="D324" s="23"/>
      <c r="E324" s="477">
        <f>SUM(F307:F323)</f>
        <v>0</v>
      </c>
      <c r="F324" s="478"/>
    </row>
    <row r="325" spans="1:6" ht="13.9" thickTop="1"/>
    <row r="343" spans="1:6" ht="15">
      <c r="B343" s="58" t="s">
        <v>125</v>
      </c>
    </row>
    <row r="344" spans="1:6" ht="15">
      <c r="B344" s="58"/>
    </row>
    <row r="345" spans="1:6" ht="13.9">
      <c r="A345" s="60" t="s">
        <v>126</v>
      </c>
      <c r="B345" s="59" t="str">
        <f>B8</f>
        <v xml:space="preserve">ZAJEDNIČKA RAČUNARSKA MREŽA </v>
      </c>
      <c r="C345" s="61"/>
      <c r="D345" s="62"/>
      <c r="E345" s="63"/>
      <c r="F345" s="63">
        <f>E70</f>
        <v>0</v>
      </c>
    </row>
    <row r="346" spans="1:6" ht="13.9">
      <c r="A346" s="60" t="s">
        <v>127</v>
      </c>
      <c r="B346" s="59" t="str">
        <f>B71</f>
        <v>GLAVNE KABLOVSKE TRASE</v>
      </c>
      <c r="C346" s="61"/>
      <c r="D346" s="62"/>
      <c r="E346" s="63"/>
      <c r="F346" s="63">
        <f>E90</f>
        <v>0</v>
      </c>
    </row>
    <row r="347" spans="1:6" ht="13.9">
      <c r="A347" s="60" t="s">
        <v>128</v>
      </c>
      <c r="B347" s="59" t="str">
        <f>B91</f>
        <v>SATNI SISTEM</v>
      </c>
      <c r="C347" s="61"/>
      <c r="D347" s="62"/>
      <c r="E347" s="63"/>
      <c r="F347" s="63">
        <f>E117</f>
        <v>0</v>
      </c>
    </row>
    <row r="348" spans="1:6" ht="13.9">
      <c r="A348" s="60" t="s">
        <v>129</v>
      </c>
      <c r="B348" s="59" t="str">
        <f>B118</f>
        <v>VIZUELNO INFORMACIONI SISTEM</v>
      </c>
      <c r="C348" s="61"/>
      <c r="D348" s="62"/>
      <c r="E348" s="63"/>
      <c r="F348" s="63">
        <f>E136</f>
        <v>0</v>
      </c>
    </row>
    <row r="349" spans="1:6" ht="13.9">
      <c r="A349" s="60" t="s">
        <v>248</v>
      </c>
      <c r="B349" s="59" t="str">
        <f>B137</f>
        <v>SISTEM OZVUČENJA</v>
      </c>
      <c r="C349" s="61"/>
      <c r="D349" s="62"/>
      <c r="E349" s="63"/>
      <c r="F349" s="63">
        <f>E195</f>
        <v>0</v>
      </c>
    </row>
    <row r="350" spans="1:6" ht="13.9">
      <c r="A350" s="60" t="s">
        <v>249</v>
      </c>
      <c r="B350" s="59" t="str">
        <f>B196</f>
        <v>SISTEM VIDEO NADZORA</v>
      </c>
      <c r="C350" s="61"/>
      <c r="D350" s="62"/>
      <c r="E350" s="63"/>
      <c r="F350" s="63">
        <f>E224</f>
        <v>0</v>
      </c>
    </row>
    <row r="351" spans="1:6" ht="13.9">
      <c r="A351" s="60" t="s">
        <v>251</v>
      </c>
      <c r="B351" s="59" t="str">
        <f>B225</f>
        <v>SISTEM STRUKTURNOG KABLIRANJA U OBJEKTU</v>
      </c>
      <c r="C351" s="61"/>
      <c r="D351" s="62"/>
      <c r="E351" s="63"/>
      <c r="F351" s="63">
        <f>E244</f>
        <v>0</v>
      </c>
    </row>
    <row r="352" spans="1:6" ht="13.9">
      <c r="A352" s="60" t="s">
        <v>252</v>
      </c>
      <c r="B352" s="59" t="str">
        <f>B245</f>
        <v>SISTEM AUTOMATSKE DOJAVE POŽARA</v>
      </c>
      <c r="C352" s="61"/>
      <c r="D352" s="62"/>
      <c r="E352" s="63"/>
      <c r="F352" s="63">
        <f>E305</f>
        <v>0</v>
      </c>
    </row>
    <row r="353" spans="1:6" ht="13.9">
      <c r="A353" s="64" t="s">
        <v>253</v>
      </c>
      <c r="B353" s="65" t="str">
        <f>B306</f>
        <v>PRUŽNI UREĐAJI</v>
      </c>
      <c r="C353" s="66"/>
      <c r="D353" s="67"/>
      <c r="E353" s="68"/>
      <c r="F353" s="68">
        <f>E324</f>
        <v>0</v>
      </c>
    </row>
    <row r="354" spans="1:6" ht="13.9">
      <c r="B354" s="59" t="s">
        <v>121</v>
      </c>
      <c r="F354" s="63">
        <f>SUM(F345:F353)</f>
        <v>0</v>
      </c>
    </row>
    <row r="358" spans="1:6" ht="15">
      <c r="D358" s="479"/>
      <c r="E358" s="479"/>
      <c r="F358" s="479"/>
    </row>
    <row r="359" spans="1:6" ht="15">
      <c r="D359" s="479"/>
      <c r="E359" s="479"/>
      <c r="F359" s="479"/>
    </row>
    <row r="360" spans="1:6" ht="15">
      <c r="D360" s="838"/>
      <c r="E360" s="840"/>
      <c r="F360" s="840"/>
    </row>
    <row r="361" spans="1:6" ht="15">
      <c r="D361" s="479"/>
      <c r="E361" s="479"/>
      <c r="F361" s="479"/>
    </row>
  </sheetData>
  <mergeCells count="359">
    <mergeCell ref="E302:F302"/>
    <mergeCell ref="E303:F303"/>
    <mergeCell ref="E304:F304"/>
    <mergeCell ref="E305:F305"/>
    <mergeCell ref="E310:F310"/>
    <mergeCell ref="E309:F309"/>
    <mergeCell ref="E311:F311"/>
    <mergeCell ref="E312:F312"/>
    <mergeCell ref="E293:F293"/>
    <mergeCell ref="E294:F294"/>
    <mergeCell ref="E295:F295"/>
    <mergeCell ref="E296:F296"/>
    <mergeCell ref="E297:F297"/>
    <mergeCell ref="E298:F298"/>
    <mergeCell ref="E299:F299"/>
    <mergeCell ref="E300:F300"/>
    <mergeCell ref="E301:F301"/>
    <mergeCell ref="E284:F284"/>
    <mergeCell ref="E285:F285"/>
    <mergeCell ref="E286:F286"/>
    <mergeCell ref="E287:F287"/>
    <mergeCell ref="E288:F288"/>
    <mergeCell ref="E289:F289"/>
    <mergeCell ref="E290:F290"/>
    <mergeCell ref="E291:F291"/>
    <mergeCell ref="E292:F292"/>
    <mergeCell ref="E274:F274"/>
    <mergeCell ref="E275:F275"/>
    <mergeCell ref="E276:F276"/>
    <mergeCell ref="E277:F277"/>
    <mergeCell ref="E278:F278"/>
    <mergeCell ref="E279:F279"/>
    <mergeCell ref="E280:F280"/>
    <mergeCell ref="E282:F282"/>
    <mergeCell ref="E283:F283"/>
    <mergeCell ref="E265:F265"/>
    <mergeCell ref="E266:F266"/>
    <mergeCell ref="E267:F267"/>
    <mergeCell ref="E268:F268"/>
    <mergeCell ref="E269:F269"/>
    <mergeCell ref="E270:F270"/>
    <mergeCell ref="E271:F271"/>
    <mergeCell ref="E272:F272"/>
    <mergeCell ref="E273:F273"/>
    <mergeCell ref="E244:F244"/>
    <mergeCell ref="E248:F257"/>
    <mergeCell ref="E258:F258"/>
    <mergeCell ref="E259:F259"/>
    <mergeCell ref="E260:F260"/>
    <mergeCell ref="E261:F261"/>
    <mergeCell ref="E262:F262"/>
    <mergeCell ref="E263:F263"/>
    <mergeCell ref="E264:F264"/>
    <mergeCell ref="E224:F224"/>
    <mergeCell ref="E228:F228"/>
    <mergeCell ref="E229:F229"/>
    <mergeCell ref="E230:F230"/>
    <mergeCell ref="E231:F231"/>
    <mergeCell ref="E232:F232"/>
    <mergeCell ref="E233:F233"/>
    <mergeCell ref="E234:F234"/>
    <mergeCell ref="E243:F243"/>
    <mergeCell ref="E215:F215"/>
    <mergeCell ref="E216:F216"/>
    <mergeCell ref="E217:F217"/>
    <mergeCell ref="E218:F218"/>
    <mergeCell ref="E219:F219"/>
    <mergeCell ref="E220:F220"/>
    <mergeCell ref="E221:F221"/>
    <mergeCell ref="E222:F222"/>
    <mergeCell ref="E223:F223"/>
    <mergeCell ref="E204:F204"/>
    <mergeCell ref="E206:F206"/>
    <mergeCell ref="E207:F207"/>
    <mergeCell ref="E208:F208"/>
    <mergeCell ref="E210:F210"/>
    <mergeCell ref="E211:F211"/>
    <mergeCell ref="E212:F212"/>
    <mergeCell ref="E213:F213"/>
    <mergeCell ref="E214:F214"/>
    <mergeCell ref="E192:F192"/>
    <mergeCell ref="E193:F193"/>
    <mergeCell ref="E194:F194"/>
    <mergeCell ref="E195:F195"/>
    <mergeCell ref="E199:F199"/>
    <mergeCell ref="E200:F200"/>
    <mergeCell ref="E201:F201"/>
    <mergeCell ref="E202:F202"/>
    <mergeCell ref="E203:F203"/>
    <mergeCell ref="E183:F183"/>
    <mergeCell ref="E184:F184"/>
    <mergeCell ref="E185:F185"/>
    <mergeCell ref="E186:F186"/>
    <mergeCell ref="E187:F187"/>
    <mergeCell ref="E188:F188"/>
    <mergeCell ref="E189:F189"/>
    <mergeCell ref="E190:F190"/>
    <mergeCell ref="E191:F191"/>
    <mergeCell ref="E173:F173"/>
    <mergeCell ref="E174:F174"/>
    <mergeCell ref="E176:F176"/>
    <mergeCell ref="E177:F177"/>
    <mergeCell ref="E178:F178"/>
    <mergeCell ref="E179:F179"/>
    <mergeCell ref="E180:F180"/>
    <mergeCell ref="E181:F181"/>
    <mergeCell ref="E182:F182"/>
    <mergeCell ref="E164:F164"/>
    <mergeCell ref="E165:F165"/>
    <mergeCell ref="E166:F166"/>
    <mergeCell ref="E167:F167"/>
    <mergeCell ref="E168:F168"/>
    <mergeCell ref="E169:F169"/>
    <mergeCell ref="E170:F170"/>
    <mergeCell ref="E171:F171"/>
    <mergeCell ref="E172:F172"/>
    <mergeCell ref="E133:F133"/>
    <mergeCell ref="E134:F134"/>
    <mergeCell ref="E135:F135"/>
    <mergeCell ref="E136:F136"/>
    <mergeCell ref="E140:F140"/>
    <mergeCell ref="E141:F145"/>
    <mergeCell ref="E146:F150"/>
    <mergeCell ref="E151:F155"/>
    <mergeCell ref="E123:F123"/>
    <mergeCell ref="E124:F124"/>
    <mergeCell ref="E125:F125"/>
    <mergeCell ref="E127:F127"/>
    <mergeCell ref="E128:F128"/>
    <mergeCell ref="E129:F129"/>
    <mergeCell ref="E130:F130"/>
    <mergeCell ref="E131:F131"/>
    <mergeCell ref="E132:F132"/>
    <mergeCell ref="B137:F137"/>
    <mergeCell ref="A138:F138"/>
    <mergeCell ref="A139:F139"/>
    <mergeCell ref="E111:F111"/>
    <mergeCell ref="E112:F112"/>
    <mergeCell ref="E113:F113"/>
    <mergeCell ref="E114:F114"/>
    <mergeCell ref="E115:F115"/>
    <mergeCell ref="E116:F116"/>
    <mergeCell ref="E117:F117"/>
    <mergeCell ref="E121:F121"/>
    <mergeCell ref="E122:F122"/>
    <mergeCell ref="A120:F120"/>
    <mergeCell ref="E84:F84"/>
    <mergeCell ref="E85:F85"/>
    <mergeCell ref="E86:F86"/>
    <mergeCell ref="E87:F87"/>
    <mergeCell ref="E88:F88"/>
    <mergeCell ref="E89:F89"/>
    <mergeCell ref="E90:F90"/>
    <mergeCell ref="E70:F70"/>
    <mergeCell ref="E94:F94"/>
    <mergeCell ref="E74:F74"/>
    <mergeCell ref="E75:F75"/>
    <mergeCell ref="E76:F76"/>
    <mergeCell ref="E77:F77"/>
    <mergeCell ref="E78:F78"/>
    <mergeCell ref="E79:F79"/>
    <mergeCell ref="E80:F80"/>
    <mergeCell ref="E81:F81"/>
    <mergeCell ref="E82:F82"/>
    <mergeCell ref="E61:F61"/>
    <mergeCell ref="E62:F62"/>
    <mergeCell ref="E63:F63"/>
    <mergeCell ref="E64:F64"/>
    <mergeCell ref="E65:F65"/>
    <mergeCell ref="E66:F66"/>
    <mergeCell ref="E67:F67"/>
    <mergeCell ref="E68:F68"/>
    <mergeCell ref="E73:F73"/>
    <mergeCell ref="E46:F46"/>
    <mergeCell ref="E47:F47"/>
    <mergeCell ref="E48:F48"/>
    <mergeCell ref="E49:F49"/>
    <mergeCell ref="E52:F52"/>
    <mergeCell ref="E53:F53"/>
    <mergeCell ref="E56:F56"/>
    <mergeCell ref="E57:F57"/>
    <mergeCell ref="E58:F58"/>
    <mergeCell ref="E37:F37"/>
    <mergeCell ref="E38:F38"/>
    <mergeCell ref="E39:F39"/>
    <mergeCell ref="E40:F40"/>
    <mergeCell ref="E41:F41"/>
    <mergeCell ref="E42:F42"/>
    <mergeCell ref="E43:F43"/>
    <mergeCell ref="E44:F44"/>
    <mergeCell ref="E45:F45"/>
    <mergeCell ref="E25:F25"/>
    <mergeCell ref="E26:F26"/>
    <mergeCell ref="E27:F27"/>
    <mergeCell ref="E31:F31"/>
    <mergeCell ref="E32:F32"/>
    <mergeCell ref="E28:F28"/>
    <mergeCell ref="E29:F29"/>
    <mergeCell ref="E30:F30"/>
    <mergeCell ref="E36:F36"/>
    <mergeCell ref="E35:F3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D361:F361"/>
    <mergeCell ref="A308:F308"/>
    <mergeCell ref="A309:A311"/>
    <mergeCell ref="A312:A314"/>
    <mergeCell ref="A315:A316"/>
    <mergeCell ref="A318:F318"/>
    <mergeCell ref="A324:B324"/>
    <mergeCell ref="D358:F358"/>
    <mergeCell ref="D359:F359"/>
    <mergeCell ref="E313:F313"/>
    <mergeCell ref="E314:F314"/>
    <mergeCell ref="E315:F315"/>
    <mergeCell ref="E316:F316"/>
    <mergeCell ref="E317:F317"/>
    <mergeCell ref="E319:F319"/>
    <mergeCell ref="E320:F320"/>
    <mergeCell ref="E321:F321"/>
    <mergeCell ref="E322:F322"/>
    <mergeCell ref="E323:F323"/>
    <mergeCell ref="E324:F324"/>
    <mergeCell ref="E157:F161"/>
    <mergeCell ref="A248:A257"/>
    <mergeCell ref="C248:C257"/>
    <mergeCell ref="D248:D257"/>
    <mergeCell ref="A247:F247"/>
    <mergeCell ref="A231:A234"/>
    <mergeCell ref="A307:F307"/>
    <mergeCell ref="A277:A279"/>
    <mergeCell ref="A281:F281"/>
    <mergeCell ref="A305:B305"/>
    <mergeCell ref="B306:F306"/>
    <mergeCell ref="A274:A276"/>
    <mergeCell ref="A236:F236"/>
    <mergeCell ref="A244:B244"/>
    <mergeCell ref="B245:F245"/>
    <mergeCell ref="A246:F246"/>
    <mergeCell ref="E235:F235"/>
    <mergeCell ref="E237:F237"/>
    <mergeCell ref="E238:F238"/>
    <mergeCell ref="E239:F239"/>
    <mergeCell ref="E240:F240"/>
    <mergeCell ref="E241:F241"/>
    <mergeCell ref="E242:F242"/>
    <mergeCell ref="E163:F163"/>
    <mergeCell ref="E106:F106"/>
    <mergeCell ref="E107:F107"/>
    <mergeCell ref="E108:F108"/>
    <mergeCell ref="E109:F109"/>
    <mergeCell ref="E110:F110"/>
    <mergeCell ref="A224:B224"/>
    <mergeCell ref="A227:F227"/>
    <mergeCell ref="A151:A155"/>
    <mergeCell ref="C151:C155"/>
    <mergeCell ref="D151:D155"/>
    <mergeCell ref="A209:F209"/>
    <mergeCell ref="A195:B195"/>
    <mergeCell ref="B196:F196"/>
    <mergeCell ref="A198:F198"/>
    <mergeCell ref="A226:F226"/>
    <mergeCell ref="A197:F197"/>
    <mergeCell ref="A157:A161"/>
    <mergeCell ref="B225:F225"/>
    <mergeCell ref="C157:C161"/>
    <mergeCell ref="D157:D161"/>
    <mergeCell ref="A170:A174"/>
    <mergeCell ref="A175:F175"/>
    <mergeCell ref="E156:F156"/>
    <mergeCell ref="E162:F162"/>
    <mergeCell ref="E96:F96"/>
    <mergeCell ref="E97:F97"/>
    <mergeCell ref="E98:F98"/>
    <mergeCell ref="E99:F99"/>
    <mergeCell ref="E100:F100"/>
    <mergeCell ref="E101:F101"/>
    <mergeCell ref="E102:F102"/>
    <mergeCell ref="E103:F103"/>
    <mergeCell ref="E105:F105"/>
    <mergeCell ref="N6:N7"/>
    <mergeCell ref="A50:B50"/>
    <mergeCell ref="C50:F50"/>
    <mergeCell ref="A51:F51"/>
    <mergeCell ref="I6:I7"/>
    <mergeCell ref="A28:A30"/>
    <mergeCell ref="B8:F8"/>
    <mergeCell ref="A25:A27"/>
    <mergeCell ref="A10:A24"/>
    <mergeCell ref="A9:F9"/>
    <mergeCell ref="K6:K7"/>
    <mergeCell ref="L6:L7"/>
    <mergeCell ref="G6:G7"/>
    <mergeCell ref="H6:H7"/>
    <mergeCell ref="M6:M7"/>
    <mergeCell ref="N39:N40"/>
    <mergeCell ref="J6:J7"/>
    <mergeCell ref="I39:I40"/>
    <mergeCell ref="M39:M40"/>
    <mergeCell ref="C33:F33"/>
    <mergeCell ref="A34:F34"/>
    <mergeCell ref="A35:A47"/>
    <mergeCell ref="G39:G40"/>
    <mergeCell ref="A33:B33"/>
    <mergeCell ref="H39:H40"/>
    <mergeCell ref="L39:L40"/>
    <mergeCell ref="K39:K40"/>
    <mergeCell ref="J39:J40"/>
    <mergeCell ref="C146:C150"/>
    <mergeCell ref="D146:D150"/>
    <mergeCell ref="A146:A150"/>
    <mergeCell ref="A101:A103"/>
    <mergeCell ref="A93:F93"/>
    <mergeCell ref="A126:F126"/>
    <mergeCell ref="A136:B136"/>
    <mergeCell ref="B118:F118"/>
    <mergeCell ref="A141:A145"/>
    <mergeCell ref="C141:C145"/>
    <mergeCell ref="D141:D145"/>
    <mergeCell ref="I90:J90"/>
    <mergeCell ref="A59:B59"/>
    <mergeCell ref="A70:B70"/>
    <mergeCell ref="B71:F71"/>
    <mergeCell ref="A90:B90"/>
    <mergeCell ref="A119:F119"/>
    <mergeCell ref="A104:F104"/>
    <mergeCell ref="A117:B117"/>
    <mergeCell ref="E95:F95"/>
    <mergeCell ref="B4:F4"/>
    <mergeCell ref="A6:A7"/>
    <mergeCell ref="B6:B7"/>
    <mergeCell ref="C6:C7"/>
    <mergeCell ref="D6:D7"/>
    <mergeCell ref="A55:F55"/>
    <mergeCell ref="A54:B54"/>
    <mergeCell ref="C54:F54"/>
    <mergeCell ref="A92:F92"/>
    <mergeCell ref="B91:F91"/>
    <mergeCell ref="A72:F72"/>
    <mergeCell ref="A76:A79"/>
    <mergeCell ref="C59:F59"/>
    <mergeCell ref="A60:F60"/>
    <mergeCell ref="A69:B69"/>
    <mergeCell ref="C69:F69"/>
    <mergeCell ref="A83:F83"/>
    <mergeCell ref="E6:F7"/>
    <mergeCell ref="E10:F10"/>
    <mergeCell ref="E11:F11"/>
    <mergeCell ref="E12:F12"/>
    <mergeCell ref="E13:F13"/>
    <mergeCell ref="E14:F14"/>
    <mergeCell ref="E15:F15"/>
  </mergeCells>
  <phoneticPr fontId="26" type="noConversion"/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4:L21"/>
  <sheetViews>
    <sheetView showGridLines="0" zoomScaleNormal="100" workbookViewId="0"/>
  </sheetViews>
  <sheetFormatPr defaultRowHeight="14.25"/>
  <cols>
    <col min="1" max="1" width="6.1328125" customWidth="1"/>
    <col min="8" max="8" width="7.86328125" customWidth="1"/>
  </cols>
  <sheetData>
    <row r="4" spans="1:12" ht="36.75" customHeight="1">
      <c r="A4" s="828" t="s">
        <v>61</v>
      </c>
      <c r="B4" s="829"/>
      <c r="C4" s="829"/>
      <c r="D4" s="829"/>
      <c r="E4" s="829"/>
      <c r="F4" s="829"/>
      <c r="G4" s="829"/>
      <c r="H4" s="829"/>
      <c r="I4" s="829"/>
      <c r="J4" s="829"/>
    </row>
    <row r="5" spans="1:12" ht="15.75">
      <c r="A5" s="73"/>
      <c r="B5" s="58"/>
      <c r="C5" s="74"/>
      <c r="D5" s="75"/>
      <c r="E5" s="76"/>
      <c r="F5" s="76"/>
      <c r="G5" s="76"/>
      <c r="H5" s="77"/>
      <c r="I5" s="77"/>
      <c r="J5" s="77"/>
    </row>
    <row r="6" spans="1:12" ht="30" customHeight="1">
      <c r="A6" s="159" t="s">
        <v>126</v>
      </c>
      <c r="B6" s="485" t="str">
        <f>'PRUZNI TT UREDJAJI'!B4:F4</f>
        <v>PRUŽNA TT POSTROJENJA I KABLOVI</v>
      </c>
      <c r="C6" s="830"/>
      <c r="D6" s="830"/>
      <c r="E6" s="830"/>
      <c r="F6" s="830"/>
      <c r="G6" s="830"/>
      <c r="H6" s="830"/>
      <c r="I6" s="827">
        <f>'PRUZNI TT UREDJAJI'!F218</f>
        <v>0</v>
      </c>
      <c r="J6" s="831"/>
    </row>
    <row r="7" spans="1:12" ht="30.75" customHeight="1">
      <c r="A7" s="159" t="s">
        <v>127</v>
      </c>
      <c r="B7" s="58" t="str">
        <f>'GRADJ. RADOVI'!B4:F4</f>
        <v>GRAĐEVINSKI RADOVI ZA KABLOVSKA POSTROJENJA</v>
      </c>
      <c r="C7" s="83"/>
      <c r="D7" s="83"/>
      <c r="E7" s="83"/>
      <c r="F7" s="83"/>
      <c r="G7" s="83"/>
      <c r="H7" s="83"/>
      <c r="I7" s="827">
        <f>'GRADJ. RADOVI'!F65</f>
        <v>0</v>
      </c>
      <c r="J7" s="486"/>
    </row>
    <row r="8" spans="1:12" ht="27.75" customHeight="1">
      <c r="A8" s="159" t="s">
        <v>128</v>
      </c>
      <c r="B8" s="58" t="str">
        <f>'JAVNA SKLADISTA'!B4:F4</f>
        <v>SLUŽBENO MESTO JAVNA SKLADIŠTA</v>
      </c>
      <c r="C8" s="83"/>
      <c r="D8" s="83"/>
      <c r="E8" s="83"/>
      <c r="F8" s="83"/>
      <c r="G8" s="83"/>
      <c r="H8" s="83"/>
      <c r="I8" s="827">
        <f>'JAVNA SKLADISTA'!F242</f>
        <v>0</v>
      </c>
      <c r="J8" s="486"/>
    </row>
    <row r="9" spans="1:12" ht="27" customHeight="1">
      <c r="A9" s="159" t="s">
        <v>129</v>
      </c>
      <c r="B9" s="58" t="str">
        <f>PALIC!B4</f>
        <v>STANICA PALIĆ</v>
      </c>
      <c r="C9" s="83"/>
      <c r="D9" s="83"/>
      <c r="E9" s="83"/>
      <c r="F9" s="83"/>
      <c r="G9" s="83"/>
      <c r="H9" s="83"/>
      <c r="I9" s="827">
        <f>PALIC!F354</f>
        <v>0</v>
      </c>
      <c r="J9" s="486"/>
    </row>
    <row r="10" spans="1:12" ht="34.5" customHeight="1">
      <c r="A10" s="159" t="s">
        <v>248</v>
      </c>
      <c r="B10" s="485" t="str">
        <f>HAJDUKOVO!B4</f>
        <v>STAJALIŠTE HAJDUKOVO</v>
      </c>
      <c r="C10" s="830"/>
      <c r="D10" s="830"/>
      <c r="E10" s="830"/>
      <c r="F10" s="830"/>
      <c r="G10" s="830"/>
      <c r="H10" s="830"/>
      <c r="I10" s="827">
        <f>HAJDUKOVO!F147</f>
        <v>0</v>
      </c>
      <c r="J10" s="831"/>
    </row>
    <row r="11" spans="1:12" ht="32.25" customHeight="1">
      <c r="A11" s="159" t="s">
        <v>249</v>
      </c>
      <c r="B11" s="485" t="str">
        <f>'BACKI VINOGRADI'!B4:F4</f>
        <v>STANICA BAČKI VINOGRADI</v>
      </c>
      <c r="C11" s="830"/>
      <c r="D11" s="830"/>
      <c r="E11" s="830"/>
      <c r="F11" s="830"/>
      <c r="G11" s="830"/>
      <c r="H11" s="830"/>
      <c r="I11" s="827">
        <f>'BACKI VINOGRADI'!F350</f>
        <v>0</v>
      </c>
      <c r="J11" s="831"/>
    </row>
    <row r="12" spans="1:12" ht="24.75" customHeight="1">
      <c r="A12" s="160" t="s">
        <v>251</v>
      </c>
      <c r="B12" s="836" t="str">
        <f>HORGOS!B4</f>
        <v>STANICA HORGOŠ</v>
      </c>
      <c r="C12" s="837"/>
      <c r="D12" s="837"/>
      <c r="E12" s="837"/>
      <c r="F12" s="837"/>
      <c r="G12" s="837"/>
      <c r="H12" s="837"/>
      <c r="I12" s="834">
        <f>HORGOS!F354</f>
        <v>0</v>
      </c>
      <c r="J12" s="835"/>
    </row>
    <row r="13" spans="1:12" ht="15.75">
      <c r="A13" s="73"/>
      <c r="B13" s="832" t="s">
        <v>545</v>
      </c>
      <c r="C13" s="833"/>
      <c r="D13" s="833"/>
      <c r="E13" s="833"/>
      <c r="F13" s="833"/>
      <c r="G13" s="833"/>
      <c r="H13" s="833"/>
      <c r="I13" s="827">
        <f>SUM(I6:J12)</f>
        <v>0</v>
      </c>
      <c r="J13" s="831"/>
      <c r="L13" s="233"/>
    </row>
    <row r="18" spans="7:10" ht="15.4">
      <c r="G18" s="479"/>
      <c r="H18" s="479"/>
      <c r="I18" s="479"/>
      <c r="J18" s="486"/>
    </row>
    <row r="19" spans="7:10" ht="15.4">
      <c r="G19" s="479"/>
      <c r="H19" s="479"/>
      <c r="I19" s="479"/>
    </row>
    <row r="20" spans="7:10" ht="15.4">
      <c r="G20" s="838"/>
      <c r="H20" s="839"/>
      <c r="I20" s="840"/>
      <c r="J20" s="841"/>
    </row>
    <row r="21" spans="7:10" ht="15.4">
      <c r="G21" s="479"/>
      <c r="H21" s="479"/>
      <c r="I21" s="479"/>
      <c r="J21" s="486"/>
    </row>
  </sheetData>
  <mergeCells count="17">
    <mergeCell ref="G21:J21"/>
    <mergeCell ref="I13:J13"/>
    <mergeCell ref="B13:H13"/>
    <mergeCell ref="I11:J11"/>
    <mergeCell ref="I12:J12"/>
    <mergeCell ref="B11:H11"/>
    <mergeCell ref="B12:H12"/>
    <mergeCell ref="I7:J7"/>
    <mergeCell ref="I8:J8"/>
    <mergeCell ref="I9:J9"/>
    <mergeCell ref="A4:J4"/>
    <mergeCell ref="G19:I19"/>
    <mergeCell ref="G18:J18"/>
    <mergeCell ref="B6:H6"/>
    <mergeCell ref="B10:H10"/>
    <mergeCell ref="I6:J6"/>
    <mergeCell ref="I10:J10"/>
  </mergeCells>
  <phoneticPr fontId="26" type="noConversion"/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PRUZNI TT UREDJAJI</vt:lpstr>
      <vt:lpstr>GRADJ. RADOVI</vt:lpstr>
      <vt:lpstr>JAVNA SKLADISTA</vt:lpstr>
      <vt:lpstr>PALIC</vt:lpstr>
      <vt:lpstr>HAJDUKOVO</vt:lpstr>
      <vt:lpstr>BACKI VINOGRADI</vt:lpstr>
      <vt:lpstr>HORGOS</vt:lpstr>
      <vt:lpstr>REKAPITULACIJA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Senad Dervisevic</dc:creator>
  <cp:lastModifiedBy>lazar</cp:lastModifiedBy>
  <cp:lastPrinted>2014-11-09T11:46:15Z</cp:lastPrinted>
  <dcterms:created xsi:type="dcterms:W3CDTF">2013-05-31T11:08:52Z</dcterms:created>
  <dcterms:modified xsi:type="dcterms:W3CDTF">2021-04-11T20:31:16Z</dcterms:modified>
</cp:coreProperties>
</file>