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9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azar\Desktop\REV 01Obim radova\05 Образац структуре цена (обим радова) К 10 станични објекти\05 05 Образац структуре цена (обим радова) К 10 С.О. Хоргош\Обим радова Хоргош архитектура\"/>
    </mc:Choice>
  </mc:AlternateContent>
  <xr:revisionPtr revIDLastSave="0" documentId="13_ncr:1_{ADBBE9EE-0018-4C48-8206-03FCEEB475EA}" xr6:coauthVersionLast="46" xr6:coauthVersionMax="46" xr10:uidLastSave="{00000000-0000-0000-0000-000000000000}"/>
  <bookViews>
    <workbookView xWindow="-98" yWindow="-98" windowWidth="22695" windowHeight="14595" tabRatio="818" xr2:uid="{00000000-000D-0000-FFFF-FFFF00000000}"/>
  </bookViews>
  <sheets>
    <sheet name="pothodnik, peron, nadstrešnice" sheetId="10" r:id="rId1"/>
  </sheets>
  <definedNames>
    <definedName name="_xlnm.Print_Area" localSheetId="0">'pothodnik, peron, nadstrešnice'!$A$1:$F$261</definedName>
    <definedName name="_xlnm.Print_Titles" localSheetId="0">'pothodnik, peron, nadstrešnice'!$12:$13</definedName>
  </definedNames>
  <calcPr calcId="191029"/>
</workbook>
</file>

<file path=xl/calcChain.xml><?xml version="1.0" encoding="utf-8"?>
<calcChain xmlns="http://schemas.openxmlformats.org/spreadsheetml/2006/main">
  <c r="H201" i="10" l="1"/>
  <c r="H200" i="10"/>
  <c r="C248" i="10"/>
  <c r="B248" i="10"/>
  <c r="C247" i="10"/>
  <c r="B247" i="10"/>
  <c r="C246" i="10"/>
  <c r="B246" i="10"/>
  <c r="C245" i="10"/>
  <c r="B245" i="10"/>
  <c r="C244" i="10"/>
  <c r="B244" i="10"/>
  <c r="C243" i="10"/>
  <c r="B243" i="10"/>
  <c r="B242" i="10"/>
  <c r="C242" i="10"/>
  <c r="C241" i="10"/>
  <c r="B241" i="10"/>
  <c r="C240" i="10"/>
  <c r="B240" i="10"/>
  <c r="C239" i="10"/>
  <c r="B239" i="10"/>
  <c r="C238" i="10"/>
  <c r="B238" i="10"/>
  <c r="C237" i="10"/>
  <c r="B237" i="10"/>
  <c r="F235" i="10" l="1"/>
  <c r="F248" i="10" l="1"/>
  <c r="G248" i="10" s="1"/>
  <c r="G235" i="10"/>
  <c r="F57" i="10" l="1"/>
  <c r="F144" i="10"/>
  <c r="F51" i="10"/>
  <c r="F239" i="10" l="1"/>
  <c r="G239" i="10" s="1"/>
  <c r="G51" i="10"/>
  <c r="F243" i="10"/>
  <c r="G243" i="10" s="1"/>
  <c r="G144" i="10"/>
  <c r="F240" i="10"/>
  <c r="G240" i="10" s="1"/>
  <c r="G57" i="10"/>
  <c r="F225" i="10"/>
  <c r="G225" i="10" s="1"/>
  <c r="F153" i="10"/>
  <c r="G153" i="10" s="1"/>
  <c r="F214" i="10" l="1"/>
  <c r="G214" i="10" s="1"/>
  <c r="F244" i="10"/>
  <c r="G244" i="10" s="1"/>
  <c r="F247" i="10" l="1"/>
  <c r="G247" i="10" s="1"/>
  <c r="F246" i="10"/>
  <c r="G246" i="10" s="1"/>
  <c r="F185" i="10"/>
  <c r="F245" i="10" l="1"/>
  <c r="G245" i="10" s="1"/>
  <c r="G185" i="10"/>
  <c r="F47" i="10"/>
  <c r="F137" i="10"/>
  <c r="F238" i="10" l="1"/>
  <c r="G238" i="10" s="1"/>
  <c r="G47" i="10"/>
  <c r="F242" i="10"/>
  <c r="G242" i="10" s="1"/>
  <c r="G137" i="10"/>
  <c r="F33" i="10"/>
  <c r="F237" i="10" l="1"/>
  <c r="G237" i="10" s="1"/>
  <c r="G33" i="10"/>
  <c r="H88" i="10"/>
  <c r="H91" i="10"/>
  <c r="F102" i="10" l="1"/>
  <c r="F241" i="10" l="1"/>
  <c r="G102" i="10"/>
  <c r="F250" i="10" l="1"/>
  <c r="G250" i="10" s="1"/>
  <c r="G241" i="10"/>
</calcChain>
</file>

<file path=xl/sharedStrings.xml><?xml version="1.0" encoding="utf-8"?>
<sst xmlns="http://schemas.openxmlformats.org/spreadsheetml/2006/main" count="397" uniqueCount="234">
  <si>
    <t>m³</t>
  </si>
  <si>
    <t>Red. br./No</t>
  </si>
  <si>
    <t>VRSTA RADOVA</t>
  </si>
  <si>
    <t>Kolicina</t>
  </si>
  <si>
    <t>Rekonstrukcija i modernizacija železničke pruge Subotica (Teretna)</t>
  </si>
  <si>
    <t xml:space="preserve"> - Horgoš - granica sa Mađarskom</t>
  </si>
  <si>
    <t>Jed. mere</t>
  </si>
  <si>
    <t>pruga: Subotica-Horgoš- granica sa Mađarskom</t>
  </si>
  <si>
    <t>Prvi sloj debljine d=1,5 cm raditi od grubog, nesejanog   maltera, a drugi sloj od prosejanog maltera debljine d=0,5 cm.</t>
  </si>
  <si>
    <t>Pre malterisanja površine očistiti od prašine, oprati i prskati cementnim mlekom sa dodatkom prosejanog šljunka.</t>
  </si>
  <si>
    <t>Obračun po m² omalterisane površine, sa svim potrebnim predradnjama, materijalom i radnom skelom.</t>
  </si>
  <si>
    <t>Nabavka materijala i malterisanje zidova i plafona pothodnika produžnim malterom razmere 1:3:9, u dva sloja.</t>
  </si>
  <si>
    <t>m²</t>
  </si>
  <si>
    <t xml:space="preserve">zidovi </t>
  </si>
  <si>
    <t>plafoni</t>
  </si>
  <si>
    <t>Obrada unutrašnjih betonskih površina</t>
  </si>
  <si>
    <t>UKUPNO - Obrada unutrašnjih betonskih površina</t>
  </si>
  <si>
    <t xml:space="preserve">Nabavka materijala i bojenje zidova i plafona akrilnom fasadnom bojom baziranom na akrilnim smolama i sa pigmentima visokih performansi granulacije 1.5. </t>
  </si>
  <si>
    <t>Zidove bojiti u tonu sličnom RAL 1013, a plafone u tonu sličnom RAL 9010, sa svim potrebnim predradnjama za ovu vrstu radova, a prema uputstvu proizvođača.</t>
  </si>
  <si>
    <t>Zidovi se boje od visine 60 cm od poda, tj. iznad sokle.</t>
  </si>
  <si>
    <t>Nabavka materijala i izrada podloge za štampani beton od nearmiranog betona MB 20 (C8/10).</t>
  </si>
  <si>
    <t>Raditi u svemu prema grafičkoj dokumentaciji i Tehničkom opisu.</t>
  </si>
  <si>
    <t>Obračun po m² izvedene podloge.</t>
  </si>
  <si>
    <t>Podloga se izvodi u padu, u poprečnom  pravcu od 2%, prema linijskoj rešetki, a dno rešetke u padu od 0,5%  prema slivniku. Debljina podloge d=12 - 20 cm</t>
  </si>
  <si>
    <t>Čelična konstrukcija</t>
  </si>
  <si>
    <t>Nabavka, krojenje, postavljanje i pričvršćivanje (zavarivanje ili šrafljenje) čeličnih profila.</t>
  </si>
  <si>
    <t>Obračun po kilogramu ugrađene i finalno obrađene čelične konstrukcije.</t>
  </si>
  <si>
    <t xml:space="preserve">Teksturu (prema izboru projektanta) realizovati utiskivanjem adekvatnih kalupa u svežu podlogu. </t>
  </si>
  <si>
    <t>Završni sloj je zaptivač - lak kojim se zatvaraju pore tako da podloga postaje otpornija na atmosferske uticaje i na habanje.</t>
  </si>
  <si>
    <t>Sve radove izvoditi prema specifikaciji proizvođača štampanog betona.</t>
  </si>
  <si>
    <t>Obračun po m².</t>
  </si>
  <si>
    <t>Nabavka materijala i oblaganje zidova pothodnika u visini od h=60 cm.</t>
  </si>
  <si>
    <t>Izvodi se preko svežeg kvalitetnog betona, nanošenjem sigurnosnog sloja učvršćivača sa primesom boje.</t>
  </si>
  <si>
    <t>Završna obrada betonskih površina bojenjem i štampanjem izvodi se preko svežeg kvalitetnog betona, nanošenjem sigurnosnog sloj učvršćivača sa primesom boje.</t>
  </si>
  <si>
    <t>Sve radove raditi prema specifikaciji proizvođača štampanog betona.</t>
  </si>
  <si>
    <t>Debljina štampanog betona za oblaganje čela stepenika d=1 cm .</t>
  </si>
  <si>
    <t xml:space="preserve">Nabavka materijala i oblaganje čela stepenika livenim, štampanim, dekorativnim betonom MB 30. </t>
  </si>
  <si>
    <t>Debljina štampanog betona za oblaganje gazišta stepenika d=6 cm .</t>
  </si>
  <si>
    <t xml:space="preserve">Nabavka materijalaoblaganje poda pothodnika protivkliznim livenim, štampanim, dekorativnim betonom MB 30. </t>
  </si>
  <si>
    <t>Obloga - sokla je od štampanog, dekorativnog betona MB 30, debljine d=0,5 cm.</t>
  </si>
  <si>
    <t>Dekorativni štampani beton, debljine d=6 cm izvodi se u oplati sa  mrežom Q 131.</t>
  </si>
  <si>
    <t>Zemljani radovi</t>
  </si>
  <si>
    <t>Iskop se radi od gornje ivice nasutog terena do kote donje ivice mršavog betona ispod temelja.</t>
  </si>
  <si>
    <t>Obračun po m³ iskopanog materijala sa odvozom na gradilišnu deponiju za kasnije nasipanje.</t>
  </si>
  <si>
    <t>Iskop u nasutom terenu  za izradu temelja peronske nadstrešnice.</t>
  </si>
  <si>
    <t>Obračun za nasipanje dat je prema projektovanom terenu oko objekta i dovozom zemnje sa gradilišne deponije.</t>
  </si>
  <si>
    <t>Obračun po m³.</t>
  </si>
  <si>
    <t>Nasipanje iskopanog materijala iz iskopa , u slojevima od 20 - 30 cm, sa nabijanjem i eventualnim kvašenjem, ako to  zahteva nadzorni organ.</t>
  </si>
  <si>
    <t xml:space="preserve">Odvoz viška iskopanog materijala van gradilišta, na lokalnu deponiju, sa utovarom i istovarom iskopanog materijala iz vozila i grubim planiranjem zemlje na deponiji. </t>
  </si>
  <si>
    <t>Obračun po m³ .</t>
  </si>
  <si>
    <t>UKUPNO - Zemljani radovi</t>
  </si>
  <si>
    <t>Betonski i armirano betonski radovi</t>
  </si>
  <si>
    <t>Nabavka materijala i betoniranje podloge od nearmiranog betona MB 20, debljine d=10 cm, ispod temelja samca peronske nadstrešnice (tip N3).</t>
  </si>
  <si>
    <t>Obračun po m³ sa potrebnom oplatom.</t>
  </si>
  <si>
    <t>UKUPNO - Betonski i armirano betonski radovi</t>
  </si>
  <si>
    <t>UKUPNO - Čelična konstrukcija</t>
  </si>
  <si>
    <t>kg</t>
  </si>
  <si>
    <t>Armirački radovi</t>
  </si>
  <si>
    <t>UKUPNO - Armirački radovi</t>
  </si>
  <si>
    <t>Nabavka, transport i ugradnja armature od rebrastog čelika B500B (granica razvlačenja 500MPa) za sve elemente konstrukcije.</t>
  </si>
  <si>
    <t>Količina armature aproksimativno, na osnovu količine betona, do izrade detalja armature.</t>
  </si>
  <si>
    <t>Bravarski radovi</t>
  </si>
  <si>
    <t xml:space="preserve">- rama izrađenog od čeličnih HOP profila D=60/40/4 mm </t>
  </si>
  <si>
    <t>- nosača stakla od prohroma, u svemu prema specifikaciji proizvođača</t>
  </si>
  <si>
    <t>-nosećih stubova od čelične šavne cevi Ø10 cm</t>
  </si>
  <si>
    <t>Paneli se sastoje od:</t>
  </si>
  <si>
    <t>Paneli (ograda) se ankeruju u a.b. parapetni zid pothodnika.</t>
  </si>
  <si>
    <t>Rukohvat je dvovisinski i postavlja se na visini 110 cm od poda i 90 cm od poda.</t>
  </si>
  <si>
    <t>Nabavka i ugradnja rukohvata izrađenog od prohrom čelika Ø 50 mm.</t>
  </si>
  <si>
    <t>Oba nivoa rukohvata su povezani tako da formiraju prsten i pričvršćeni su na betonske zidove pothodnika ankerisanjem preko nosača od prohroma.</t>
  </si>
  <si>
    <t>Obračun po m¹ opisane pozicije.</t>
  </si>
  <si>
    <t>m¹</t>
  </si>
  <si>
    <t>Nabavka materijala i ugradnja montažnih čeličnih flahova na pristupnom kraku, sa strane staničnog objekta i na stepništu koje izlazi prema naselju.</t>
  </si>
  <si>
    <t>kom</t>
  </si>
  <si>
    <t>Sve čelične elemente zaštititi od korozije premazom protiv korozije i fialno emajl lakom na bazi smola, tipa Ferro Micaceo</t>
  </si>
  <si>
    <t>-horizontalnih elemenata od čeličnih kutijastih profila 100x100x4 mm</t>
  </si>
  <si>
    <t>Montažne čelične flahove postaviti na odstojanju od 50 cm. Fiksiraju za beton šrafljenjem.</t>
  </si>
  <si>
    <t>UKUPNO - Bravarski radovi</t>
  </si>
  <si>
    <t>Pokrivački radovi</t>
  </si>
  <si>
    <t>Nabavka materijala i pokrivanje dela nadstrešnice saćastim polikarbonatnim pločama debljine d=6 mm, u svemu prema detalju.</t>
  </si>
  <si>
    <t xml:space="preserve">Ploče su samoperive, sa infracrvenim blokatorom i obostranom UV zaštitom. Fiksiranje se izvodi sa poliamidnim šrafovima sa gumenim profilima i pripadajućim lajsnama iz programa proizvođača. </t>
  </si>
  <si>
    <t>Raditi u svemu prema specifikaciji proizvođača, sve mere uzeti na licu mesta.</t>
  </si>
  <si>
    <t>Obračun po m² opisane pozicije.</t>
  </si>
  <si>
    <t>Proizvođač će definisati način ugradnje radioničkim crtežima na koje je u obavezi da dobije saglasnost Projektanta i Naručioca.</t>
  </si>
  <si>
    <t>nadstrešnica tip N2</t>
  </si>
  <si>
    <t>nadstrešnica tip N3</t>
  </si>
  <si>
    <t>nadstrešnica tip N4</t>
  </si>
  <si>
    <t>UKUPNO - Pokrivački radovi</t>
  </si>
  <si>
    <t>Limarski radovi</t>
  </si>
  <si>
    <t>Nabavka materijala i pokrivanje dela nadstrešnice toplocinkovanim, čeličnim profilisanim limom debljine d=0,6 mm, završno plastifciranog u tonu RAL 2000.</t>
  </si>
  <si>
    <t xml:space="preserve">Sve čelične profile zaštititi od korozije i finalno emajl lakom na bazi akrilnih smola, tipa Ferro Micaceo u tonu sličnom RAL 7024. </t>
  </si>
  <si>
    <t xml:space="preserve">Profile kutijastog preseka, preko kojih se postavlja pokrivač, finalno posle zaštite od korozije bojiti u tonu sličnom RAL 1012.         </t>
  </si>
  <si>
    <t>Ploče lima su  zavrtnjima pričvršćene za čeličnu potkonstrukciju  nadstrešnice</t>
  </si>
  <si>
    <t>Raditi u svemu prema detalju i uputstvima Projektanta.</t>
  </si>
  <si>
    <t>Obračun po m¹.</t>
  </si>
  <si>
    <t>Obujmice sa držačima od plastificiranog čeličnog lima postaviti na razmaku od 200  cm.</t>
  </si>
  <si>
    <t>Pojedine delove olučnih cevi uvući jedan u drugi minimum 50 mm i zalepiti barsilom.</t>
  </si>
  <si>
    <t>Plastifikacija u tonu sličnom RAL 7024. Raditi u svemu prema detalju.</t>
  </si>
  <si>
    <t>Držače oluka raditi od flaha 25/5 mm od plastificiranog lima i nitovati pop nitnama na razmaku od 80 cm. Raditi u svemu prema detalju. Plastifikacija u tonu sličnom RAL 7024 .</t>
  </si>
  <si>
    <t>proveriti br komada, nigde se ne vidi na crtežu</t>
  </si>
  <si>
    <t>Nabavka materijala i izrada opšava nadstrešnice u svemu prema detalju.</t>
  </si>
  <si>
    <t>Opšav je izrađen od plastificiranog, toplocinkovanog čeličnog, ravanog lima, d=0,50mm</t>
  </si>
  <si>
    <t>Opšav je razvijene širine oko 65 cm.</t>
  </si>
  <si>
    <t>UKUPNO Limarski radovi</t>
  </si>
  <si>
    <t xml:space="preserve">Svi čelični elementi se premazuju premazom za zaštitu od korozije i finalno boje specijalnim emajl lakom za obradu metala na bazi akrilnih smola (Ferro micaceo) u tonu sličnom RAL 7024. </t>
  </si>
  <si>
    <t>Obračun po m² ugrađene i finalno obrađene pozicije u svemu prema opisu.</t>
  </si>
  <si>
    <t>Raditi u svemu prema grafičkoj dokumentaciji.</t>
  </si>
  <si>
    <t>Ploče su dimenzija 20/30 cm i 30/30 cm boje po izboru projektanta.</t>
  </si>
  <si>
    <t xml:space="preserve"> U okviru popločanja obavezno se izvodi traka za upozorenje (žute boje) u širini  od 30 cm na 50 cm od ivice perona.</t>
  </si>
  <si>
    <t>profilisane betonske ploče za slabovide dimenzija 30/30/8 cm</t>
  </si>
  <si>
    <t xml:space="preserve">Cenom je obuhvaćeno: dokaz kvaliteta ugrađenog materijala i izvedenih radova, kao i dokaz zbijenosti. </t>
  </si>
  <si>
    <t>levi peron</t>
  </si>
  <si>
    <t>desni peron</t>
  </si>
  <si>
    <t>Nabavka, nasipanje, razastiranje i nabijanje tampon sloja šljunka u debljini od 15 cm, kao podloga za vibropresovane betonske ploče.</t>
  </si>
  <si>
    <t>Šljunak mora biti potpuno čist, bez organskih primesa. Tampon sloj nabijati u dva ili više slojeva do potrebnog modula stišljivosti .</t>
  </si>
  <si>
    <t xml:space="preserve">Nabavka materijala i izrada zastora betonskim vibropresovanim pločama, d=8cm, koje se postavljaju u sloju kamenog agregata krupnoće 4-8 mm, u debljini od d=5 cm. </t>
  </si>
  <si>
    <t xml:space="preserve">Spojnice se zapunjavaju sitnozrnim peskom. </t>
  </si>
  <si>
    <t>Predviđene su i trake za slabovide izrađene od profilisnih betonskih ploča dimenzija 30/30 cm.</t>
  </si>
  <si>
    <t xml:space="preserve">ploče dimenzija 20/30/8 cm i 30/30/8 cm, u sloju kamenog agregat d=5 cm </t>
  </si>
  <si>
    <t>Obračun po m² izvedenog zastora sa podlogom u koju se polaže.</t>
  </si>
  <si>
    <t>2.2.</t>
  </si>
  <si>
    <t xml:space="preserve">Radovi na izradi zastora </t>
  </si>
  <si>
    <t xml:space="preserve">UKUPNO Radovi na izradi zastora </t>
  </si>
  <si>
    <t>Obračun po m² izvedenih oznaka na površini, razmeravanje na terenu, čišćenje podloge i nanošenje.</t>
  </si>
  <si>
    <t>Garantni rok za trajnu signalizaciju iznosi dve godine.</t>
  </si>
  <si>
    <t>Oznake  taktilnih površina moraju biti debeloslojne sa svojstvima retrerefleksije i protivkliznosti.</t>
  </si>
  <si>
    <t xml:space="preserve">Izvođenje taktilnih površina vrši se prema situaciji u projektu.  </t>
  </si>
  <si>
    <t>Nabavka materijala i izvođenje radova na postavljanju trake za upozorenja žute boje, oznake na podnoj podlozi propisane važećim standardima i normama.</t>
  </si>
  <si>
    <t>Traka se postavlja u širini od 30cm na 50cm od ivice perona.</t>
  </si>
  <si>
    <t>Mobilijar</t>
  </si>
  <si>
    <t>UKUPNO Mobilijar</t>
  </si>
  <si>
    <t>1.1</t>
  </si>
  <si>
    <t>2.1</t>
  </si>
  <si>
    <t>3.1</t>
  </si>
  <si>
    <t>4.1</t>
  </si>
  <si>
    <t>5.1</t>
  </si>
  <si>
    <t>5.2</t>
  </si>
  <si>
    <t>5.3</t>
  </si>
  <si>
    <t>5.4</t>
  </si>
  <si>
    <t>5.5</t>
  </si>
  <si>
    <r>
      <t>m</t>
    </r>
    <r>
      <rPr>
        <sz val="10"/>
        <color theme="1"/>
        <rFont val="Arial"/>
        <family val="2"/>
      </rPr>
      <t>¹</t>
    </r>
  </si>
  <si>
    <t xml:space="preserve">Nabavka materijala, izrada i ugradnja vertikalnih zaštitnih panela na peronu, širine od 65 cm do 160 cm visine 200 cm. </t>
  </si>
  <si>
    <t xml:space="preserve">Konstrukcija panela je od jednostrukih čeličnih pocinkovanih HOP “L”  100x60x6 mm, profila. </t>
  </si>
  <si>
    <t xml:space="preserve">Paneli su povezani limom za čelične pocinkovane stubove ø 10 cm, visine 220 cm koji su ankerovani u a.b. konstrukciju.  </t>
  </si>
  <si>
    <t xml:space="preserve">Konstrukcija klupe je izrađene od pocinkovanih čeličnih profila,a sedište od drvenih horizontalnih elemenata, premazanim zaštitnim bezbojnim premazom za drvo,  za spoljašnje uslove. </t>
  </si>
  <si>
    <t xml:space="preserve">Sve metalne eelmente zaštititi premazom za zaštitu od korozije, a finalno bojene specijalnim emajl lakom za obradu metala na bazi akrilnih smola (Ferro micaceo) u tonu sličnom RAL 7024. </t>
  </si>
  <si>
    <t xml:space="preserve">Način pričvršćivanja za podlogu je preko anker ploča, šrafljenjem. </t>
  </si>
  <si>
    <t>Obračun po komadu isporučene i postavljene klupe.</t>
  </si>
  <si>
    <t xml:space="preserve">Zaštititi od korozije premazom protiv korozije fialno ebojom za metal po izboru Projektanta. </t>
  </si>
  <si>
    <t>5.6</t>
  </si>
  <si>
    <t>5.7</t>
  </si>
  <si>
    <t>6.1</t>
  </si>
  <si>
    <t>6.2</t>
  </si>
  <si>
    <t>6.3</t>
  </si>
  <si>
    <t>6.4</t>
  </si>
  <si>
    <t>6.5</t>
  </si>
  <si>
    <t>7.1</t>
  </si>
  <si>
    <t>8.1</t>
  </si>
  <si>
    <t>9.1</t>
  </si>
  <si>
    <t>9.2</t>
  </si>
  <si>
    <t>10.1</t>
  </si>
  <si>
    <t xml:space="preserve">Nabavka i postavljanje korpe za otpatke u okviru natkrivenog prostora perona. </t>
  </si>
  <si>
    <t>Osnovna konstrukcija izrađena je od pocinkovanog lima u boji antracit,  a umetci za korpu su od mreže 20/20mm debljine ø 2mm.  Korpa se za podlogu vezuje preko anker ploča sa šrafovima</t>
  </si>
  <si>
    <t>10.2</t>
  </si>
  <si>
    <t xml:space="preserve">Osnovna konstrukcija izrađena je od pocinkovanog lima u boji antracit,  a umetci za korpu su od mreže 20/20 mm debljine ø 2mm.  </t>
  </si>
  <si>
    <t>Obračun po komadu isporučene i postavljenekorpe za otpatke.</t>
  </si>
  <si>
    <t xml:space="preserve"> U cenu je uračunata i potrebna oplata. Armatura se posebno obračunava.</t>
  </si>
  <si>
    <t xml:space="preserve">Iskop materijala za pothodnik </t>
  </si>
  <si>
    <t>Dodatak za kopanje temelja pri crpljenju vode od 30lit/min do 120lit/min</t>
  </si>
  <si>
    <t>Izrada šljunčanih klinova sa bočnih strana pothodnika uz nabijanje u slojevima od po 30cm do modula stišljivosti Ms=40MPa, uz eventualno crpljenje vode.</t>
  </si>
  <si>
    <t>Nabavka i razastiranje šljunka ispod pothodnika, debljine 30cm</t>
  </si>
  <si>
    <t>1.2</t>
  </si>
  <si>
    <t>1.3</t>
  </si>
  <si>
    <t>1.4</t>
  </si>
  <si>
    <t>1.5</t>
  </si>
  <si>
    <t xml:space="preserve">m³ </t>
  </si>
  <si>
    <t>1.7</t>
  </si>
  <si>
    <t>1.8</t>
  </si>
  <si>
    <t>1.9</t>
  </si>
  <si>
    <t>Nabavka materijala i betoniranje podloge od nearmiranog beton MB 20 (C8/10) ispod donje ploče pothodnika, ispod stepeništa, sloj za pad, i zaštita hidroizolacije gornje ploče i zidova pothodnika i zidova stepeništa.</t>
  </si>
  <si>
    <t>Zatrpavanje i nabijanje u slojevima od po 30 cm zemljanim materijalom</t>
  </si>
  <si>
    <t xml:space="preserve">Obračun po m³ </t>
  </si>
  <si>
    <t>Nabavka materijala i betoniranje elemenata betonske konstrukcije- temelja nadstrešnice na peronu, betonom MB-30.</t>
  </si>
  <si>
    <t>Nabavaka materijala i betoniranje elemenata betonske konstrukcije- peronskog zida, betonom MB-30.</t>
  </si>
  <si>
    <t>Nabavka materijala i betoniranje svih elemenata konstrukcije pothodnika armiranim betonom MB 30 (C25/30), sa oplatom .</t>
  </si>
  <si>
    <t>2.3</t>
  </si>
  <si>
    <t>2.4</t>
  </si>
  <si>
    <t>2.5</t>
  </si>
  <si>
    <t>temelj nadstrešnice 960kg, peronski zid -26800kg</t>
  </si>
  <si>
    <t>35000kg - pothodnik</t>
  </si>
  <si>
    <t>9.3</t>
  </si>
  <si>
    <t>9.4</t>
  </si>
  <si>
    <t>10.2.1</t>
  </si>
  <si>
    <t>10.2.2</t>
  </si>
  <si>
    <t>10.3.</t>
  </si>
  <si>
    <t>11.1</t>
  </si>
  <si>
    <t>11.2</t>
  </si>
  <si>
    <t>Izolaterski radovi</t>
  </si>
  <si>
    <t>UKUPNO - Izolaterski radovi</t>
  </si>
  <si>
    <t>Obračun po m² izvedene hidroizolacije.</t>
  </si>
  <si>
    <t>4.2.</t>
  </si>
  <si>
    <t>Nabavka materijala i ispunjavanje spojnica između kampada masom tipa Fugeband ili odgovarajuće.</t>
  </si>
  <si>
    <t>Razni radovi</t>
  </si>
  <si>
    <t>Nabavka i postavljanje trake bele ili žute boje na prvi i poslednji stepenik.</t>
  </si>
  <si>
    <t>12.1</t>
  </si>
  <si>
    <t>12.2</t>
  </si>
  <si>
    <t>Obračun po m¹ .</t>
  </si>
  <si>
    <t>UKUPNO Razni radovi</t>
  </si>
  <si>
    <t>REKAPITULACIJA</t>
  </si>
  <si>
    <t>UKUPNO:</t>
  </si>
  <si>
    <t>i nadstrešnica na peronu u kompleksu železničkog službenog mesta Horgoš</t>
  </si>
  <si>
    <t xml:space="preserve">Nabavka materijala i oblaganje gazišta stepenika i podesta livenim, protivkliznim štampanim, dekorativnim betonom MB 30. </t>
  </si>
  <si>
    <t>12.3</t>
  </si>
  <si>
    <t>Nabavka materijala i postavljanje protivklizne trake na spoju čela i gazišta stepenika, u svemu prema izboru projektanta.</t>
  </si>
  <si>
    <t>Nabavka materijala, izrada i montaža visećeg oluka, od ravnog čeličnog, završno plastificiranog lima d=0,6 mm.</t>
  </si>
  <si>
    <t>Oluk spajati pop nitnama i zalepiti silikonom. Oluk raditi sa samplehom dužine oko 40 cm, koji se spaja sa krovnim pokrivačem.</t>
  </si>
  <si>
    <t>Razvijena širina olučne horizontale i dela koji spaja oluka sa krovnim pokrivačem (sampleh) oko 95 cm</t>
  </si>
  <si>
    <t>Nabavka materijala, izrada i ugradnja zaštitnih panela pothodnika (ulaz iz pravca staničnog trga), visine 120 cm .</t>
  </si>
  <si>
    <t xml:space="preserve">Nabavka materijala, izrada i ugradnja vertikalnih zaštitnih panela na ulazu u pothodnik ( ulaz sa perona) visine od 120 cm do 160 cm. </t>
  </si>
  <si>
    <t>Nabavka materijala i Izrada hidroizolacije podnih ploča, zidova i gornje ploče pothodnika od jednog sloja Kondor IV i dva sloja vrućeg bitumena</t>
  </si>
  <si>
    <t>- ispune od jednostrukog kaljenog stakla debljine d=6 mm</t>
  </si>
  <si>
    <t>ovaj opis proveriti</t>
  </si>
  <si>
    <t>-nosača koji je otvoreni udvojeni HOP - “U” profil promenljivog preseka, od 20 cm do 6 cm, t=6 mm, U obliku slova "L".</t>
  </si>
  <si>
    <t>Obračun po m² izvedenih panela u svemu prema opisu i detaljima.</t>
  </si>
  <si>
    <t xml:space="preserve">Antikorozivnu zaštitu uraditi u svemu prema "Pravilniku o zaštiti od korozije".     </t>
  </si>
  <si>
    <t>Nabavka i ugradnja klupe za sedenje dimenzija 150/50 cm.</t>
  </si>
  <si>
    <t>Završno čišćenje pothodnika i perona.</t>
  </si>
  <si>
    <r>
      <t>Obračun po m</t>
    </r>
    <r>
      <rPr>
        <sz val="10"/>
        <color theme="1"/>
        <rFont val="Arial"/>
        <family val="2"/>
      </rPr>
      <t>²</t>
    </r>
    <r>
      <rPr>
        <sz val="10"/>
        <color theme="1"/>
        <rFont val="Arial"/>
        <family val="2"/>
      </rPr>
      <t xml:space="preserve"> .</t>
    </r>
  </si>
  <si>
    <t>Nabavka materijala, izrada i montaža odvodnih olučnih vertikala Ø12 cm, od plastificiranog čeličnog lima debljine d=0,6 mm.</t>
  </si>
  <si>
    <t>- ispune od kaljenog stakla debljine d=6 mm</t>
  </si>
  <si>
    <t>pauš</t>
  </si>
  <si>
    <t>Ukupno (RSD)</t>
  </si>
  <si>
    <t xml:space="preserve">Obim radova </t>
  </si>
  <si>
    <t xml:space="preserve">Arhitektonsko građevinski projekat pothodnika, uredjenja perona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</si>
</sst>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1"/>
      <name val="Arial"/>
      <family val="2"/>
      <charset val="238"/>
    </font>
    <font>
      <sz val="10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10"/>
      <name val="Dutch"/>
    </font>
    <font>
      <sz val="12"/>
      <color theme="1"/>
      <name val="Calibri"/>
      <family val="2"/>
      <scheme val="minor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12"/>
      <color theme="1"/>
      <name val="Arial"/>
      <family val="2"/>
    </font>
    <font>
      <b/>
      <sz val="11"/>
      <color rgb="FFFF0000"/>
      <name val="Calibri"/>
      <family val="2"/>
      <scheme val="minor"/>
    </font>
    <font>
      <sz val="12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D8D8D8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43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  <border>
      <left/>
      <right style="medium">
        <color rgb="FF000000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 style="medium">
        <color rgb="FF000000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rgb="FF000000"/>
      </right>
      <top style="medium">
        <color indexed="64"/>
      </top>
      <bottom style="double">
        <color indexed="64"/>
      </bottom>
      <diagonal/>
    </border>
    <border>
      <left/>
      <right/>
      <top/>
      <bottom style="hair">
        <color auto="1"/>
      </bottom>
      <diagonal/>
    </border>
  </borders>
  <cellStyleXfs count="6">
    <xf numFmtId="0" fontId="0" fillId="0" borderId="0"/>
    <xf numFmtId="0" fontId="8" fillId="0" borderId="0"/>
    <xf numFmtId="0" fontId="9" fillId="0" borderId="0"/>
    <xf numFmtId="0" fontId="8" fillId="0" borderId="0"/>
    <xf numFmtId="0" fontId="11" fillId="0" borderId="0"/>
    <xf numFmtId="0" fontId="14" fillId="0" borderId="1">
      <alignment horizontal="center"/>
    </xf>
  </cellStyleXfs>
  <cellXfs count="223">
    <xf numFmtId="0" fontId="0" fillId="0" borderId="0" xfId="0"/>
    <xf numFmtId="0" fontId="10" fillId="0" borderId="0" xfId="0" applyFont="1"/>
    <xf numFmtId="0" fontId="10" fillId="0" borderId="0" xfId="0" applyFont="1" applyAlignment="1">
      <alignment wrapText="1"/>
    </xf>
    <xf numFmtId="4" fontId="10" fillId="0" borderId="0" xfId="0" applyNumberFormat="1" applyFont="1" applyBorder="1" applyAlignment="1">
      <alignment horizontal="right"/>
    </xf>
    <xf numFmtId="0" fontId="10" fillId="0" borderId="0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0" fillId="0" borderId="0" xfId="0" applyFont="1"/>
    <xf numFmtId="0" fontId="10" fillId="0" borderId="0" xfId="0" applyFont="1" applyAlignment="1">
      <alignment vertical="top" wrapText="1"/>
    </xf>
    <xf numFmtId="0" fontId="7" fillId="0" borderId="0" xfId="0" applyFont="1"/>
    <xf numFmtId="0" fontId="17" fillId="0" borderId="0" xfId="0" applyFont="1" applyAlignment="1">
      <alignment horizontal="center"/>
    </xf>
    <xf numFmtId="0" fontId="7" fillId="0" borderId="0" xfId="0" applyFont="1" applyAlignment="1">
      <alignment wrapText="1"/>
    </xf>
    <xf numFmtId="0" fontId="15" fillId="0" borderId="0" xfId="0" applyFont="1"/>
    <xf numFmtId="0" fontId="7" fillId="0" borderId="0" xfId="0" applyFont="1" applyBorder="1" applyAlignment="1">
      <alignment wrapText="1"/>
    </xf>
    <xf numFmtId="0" fontId="7" fillId="0" borderId="0" xfId="0" applyFont="1"/>
    <xf numFmtId="0" fontId="7" fillId="0" borderId="0" xfId="0" applyFont="1" applyAlignment="1">
      <alignment wrapText="1"/>
    </xf>
    <xf numFmtId="0" fontId="12" fillId="0" borderId="18" xfId="0" applyFont="1" applyBorder="1" applyAlignment="1">
      <alignment horizontal="center" vertical="center"/>
    </xf>
    <xf numFmtId="0" fontId="7" fillId="0" borderId="0" xfId="0" applyFont="1"/>
    <xf numFmtId="0" fontId="12" fillId="0" borderId="9" xfId="0" applyFont="1" applyBorder="1" applyAlignment="1">
      <alignment horizontal="center" vertical="center"/>
    </xf>
    <xf numFmtId="0" fontId="7" fillId="0" borderId="0" xfId="0" applyFont="1" applyAlignment="1">
      <alignment wrapText="1"/>
    </xf>
    <xf numFmtId="0" fontId="7" fillId="0" borderId="1" xfId="0" applyFont="1" applyBorder="1" applyAlignment="1">
      <alignment wrapText="1"/>
    </xf>
    <xf numFmtId="0" fontId="7" fillId="0" borderId="12" xfId="0" applyFont="1" applyBorder="1" applyAlignment="1">
      <alignment wrapText="1"/>
    </xf>
    <xf numFmtId="2" fontId="12" fillId="0" borderId="1" xfId="0" applyNumberFormat="1" applyFont="1" applyBorder="1" applyAlignment="1">
      <alignment horizontal="right" wrapText="1"/>
    </xf>
    <xf numFmtId="0" fontId="12" fillId="0" borderId="18" xfId="0" applyFont="1" applyBorder="1" applyAlignment="1">
      <alignment horizontal="center" wrapText="1"/>
    </xf>
    <xf numFmtId="0" fontId="12" fillId="0" borderId="9" xfId="0" applyFont="1" applyBorder="1" applyAlignment="1">
      <alignment horizontal="center" wrapText="1"/>
    </xf>
    <xf numFmtId="0" fontId="12" fillId="0" borderId="18" xfId="0" applyFont="1" applyBorder="1" applyAlignment="1">
      <alignment horizontal="center" vertical="top"/>
    </xf>
    <xf numFmtId="4" fontId="12" fillId="0" borderId="10" xfId="0" applyNumberFormat="1" applyFont="1" applyBorder="1" applyAlignment="1">
      <alignment horizontal="right" wrapText="1"/>
    </xf>
    <xf numFmtId="0" fontId="12" fillId="0" borderId="9" xfId="0" applyFont="1" applyBorder="1" applyAlignment="1">
      <alignment horizontal="center" vertical="top"/>
    </xf>
    <xf numFmtId="0" fontId="11" fillId="0" borderId="23" xfId="0" applyFont="1" applyFill="1" applyBorder="1" applyAlignment="1">
      <alignment horizontal="left" vertical="center" wrapText="1"/>
    </xf>
    <xf numFmtId="0" fontId="7" fillId="0" borderId="0" xfId="0" applyFont="1" applyBorder="1" applyAlignment="1">
      <alignment wrapText="1"/>
    </xf>
    <xf numFmtId="0" fontId="7" fillId="0" borderId="0" xfId="0" applyFont="1" applyBorder="1"/>
    <xf numFmtId="0" fontId="16" fillId="3" borderId="26" xfId="0" applyFont="1" applyFill="1" applyBorder="1" applyAlignment="1">
      <alignment horizontal="center"/>
    </xf>
    <xf numFmtId="2" fontId="6" fillId="0" borderId="1" xfId="0" applyNumberFormat="1" applyFont="1" applyBorder="1" applyAlignment="1">
      <alignment horizontal="right" wrapText="1"/>
    </xf>
    <xf numFmtId="2" fontId="6" fillId="0" borderId="10" xfId="0" applyNumberFormat="1" applyFont="1" applyBorder="1" applyAlignment="1">
      <alignment horizontal="right" wrapText="1"/>
    </xf>
    <xf numFmtId="4" fontId="16" fillId="3" borderId="13" xfId="0" applyNumberFormat="1" applyFont="1" applyFill="1" applyBorder="1" applyAlignment="1">
      <alignment horizontal="right"/>
    </xf>
    <xf numFmtId="0" fontId="6" fillId="0" borderId="18" xfId="0" applyFont="1" applyBorder="1" applyAlignment="1">
      <alignment horizontal="center" wrapText="1"/>
    </xf>
    <xf numFmtId="0" fontId="6" fillId="0" borderId="9" xfId="0" applyFont="1" applyBorder="1" applyAlignment="1">
      <alignment horizontal="center" wrapText="1"/>
    </xf>
    <xf numFmtId="2" fontId="6" fillId="0" borderId="10" xfId="0" quotePrefix="1" applyNumberFormat="1" applyFont="1" applyBorder="1" applyAlignment="1">
      <alignment horizontal="right" wrapText="1"/>
    </xf>
    <xf numFmtId="2" fontId="6" fillId="0" borderId="1" xfId="0" quotePrefix="1" applyNumberFormat="1" applyFont="1" applyBorder="1" applyAlignment="1">
      <alignment horizontal="right" wrapText="1"/>
    </xf>
    <xf numFmtId="0" fontId="6" fillId="0" borderId="21" xfId="0" applyFont="1" applyBorder="1" applyAlignment="1">
      <alignment horizontal="center" wrapText="1"/>
    </xf>
    <xf numFmtId="0" fontId="6" fillId="0" borderId="18" xfId="0" applyFont="1" applyBorder="1" applyAlignment="1">
      <alignment horizontal="center" vertical="top"/>
    </xf>
    <xf numFmtId="0" fontId="7" fillId="5" borderId="0" xfId="0" applyFont="1" applyFill="1" applyAlignment="1">
      <alignment wrapText="1"/>
    </xf>
    <xf numFmtId="0" fontId="12" fillId="0" borderId="18" xfId="0" applyFont="1" applyBorder="1" applyAlignment="1">
      <alignment vertical="center"/>
    </xf>
    <xf numFmtId="0" fontId="6" fillId="0" borderId="0" xfId="0" applyFont="1" applyAlignment="1">
      <alignment horizontal="justify"/>
    </xf>
    <xf numFmtId="0" fontId="7" fillId="0" borderId="12" xfId="0" applyFont="1" applyBorder="1" applyAlignment="1"/>
    <xf numFmtId="0" fontId="7" fillId="0" borderId="0" xfId="0" applyFont="1" applyAlignment="1"/>
    <xf numFmtId="4" fontId="13" fillId="6" borderId="25" xfId="0" applyNumberFormat="1" applyFont="1" applyFill="1" applyBorder="1" applyAlignment="1">
      <alignment horizontal="right" wrapText="1"/>
    </xf>
    <xf numFmtId="4" fontId="7" fillId="0" borderId="0" xfId="0" applyNumberFormat="1" applyFont="1" applyAlignment="1">
      <alignment horizontal="right"/>
    </xf>
    <xf numFmtId="4" fontId="12" fillId="0" borderId="1" xfId="0" applyNumberFormat="1" applyFont="1" applyBorder="1" applyAlignment="1">
      <alignment horizontal="right" wrapText="1"/>
    </xf>
    <xf numFmtId="4" fontId="6" fillId="0" borderId="10" xfId="0" applyNumberFormat="1" applyFont="1" applyBorder="1" applyAlignment="1">
      <alignment horizontal="right" wrapText="1"/>
    </xf>
    <xf numFmtId="4" fontId="6" fillId="0" borderId="1" xfId="0" applyNumberFormat="1" applyFont="1" applyBorder="1" applyAlignment="1">
      <alignment horizontal="right" wrapText="1"/>
    </xf>
    <xf numFmtId="4" fontId="6" fillId="0" borderId="22" xfId="0" applyNumberFormat="1" applyFont="1" applyBorder="1" applyAlignment="1">
      <alignment horizontal="right" wrapText="1"/>
    </xf>
    <xf numFmtId="0" fontId="12" fillId="0" borderId="12" xfId="0" applyFont="1" applyBorder="1" applyAlignment="1">
      <alignment horizontal="center" vertical="top"/>
    </xf>
    <xf numFmtId="2" fontId="6" fillId="0" borderId="18" xfId="0" applyNumberFormat="1" applyFont="1" applyBorder="1" applyAlignment="1">
      <alignment horizontal="right" wrapText="1"/>
    </xf>
    <xf numFmtId="0" fontId="6" fillId="0" borderId="9" xfId="0" applyFont="1" applyBorder="1" applyAlignment="1">
      <alignment horizontal="center" vertical="top"/>
    </xf>
    <xf numFmtId="0" fontId="6" fillId="0" borderId="12" xfId="0" applyFont="1" applyBorder="1" applyAlignment="1">
      <alignment horizontal="center" vertical="top"/>
    </xf>
    <xf numFmtId="0" fontId="7" fillId="0" borderId="1" xfId="0" applyFont="1" applyBorder="1" applyAlignment="1"/>
    <xf numFmtId="0" fontId="18" fillId="0" borderId="18" xfId="0" applyFont="1" applyBorder="1" applyAlignment="1">
      <alignment horizontal="center" vertical="top"/>
    </xf>
    <xf numFmtId="0" fontId="18" fillId="0" borderId="21" xfId="0" applyFont="1" applyBorder="1" applyAlignment="1">
      <alignment horizontal="center" vertical="top"/>
    </xf>
    <xf numFmtId="0" fontId="12" fillId="0" borderId="18" xfId="0" applyFont="1" applyFill="1" applyBorder="1" applyAlignment="1">
      <alignment vertical="center" wrapText="1"/>
    </xf>
    <xf numFmtId="0" fontId="18" fillId="0" borderId="9" xfId="0" applyFont="1" applyBorder="1" applyAlignment="1">
      <alignment horizontal="center" vertical="top"/>
    </xf>
    <xf numFmtId="0" fontId="7" fillId="5" borderId="0" xfId="0" applyFont="1" applyFill="1"/>
    <xf numFmtId="0" fontId="5" fillId="0" borderId="18" xfId="0" applyFont="1" applyBorder="1" applyAlignment="1">
      <alignment horizontal="left" wrapText="1"/>
    </xf>
    <xf numFmtId="0" fontId="12" fillId="0" borderId="30" xfId="0" applyFont="1" applyBorder="1" applyAlignment="1">
      <alignment horizontal="center" vertical="top"/>
    </xf>
    <xf numFmtId="0" fontId="5" fillId="0" borderId="18" xfId="0" applyFont="1" applyBorder="1" applyAlignment="1">
      <alignment horizontal="center" vertical="top"/>
    </xf>
    <xf numFmtId="0" fontId="5" fillId="0" borderId="18" xfId="0" applyFont="1" applyBorder="1" applyAlignment="1">
      <alignment horizontal="center" wrapText="1"/>
    </xf>
    <xf numFmtId="0" fontId="5" fillId="0" borderId="9" xfId="0" applyFont="1" applyBorder="1" applyAlignment="1">
      <alignment horizontal="center" wrapText="1"/>
    </xf>
    <xf numFmtId="0" fontId="5" fillId="0" borderId="12" xfId="0" applyFont="1" applyBorder="1" applyAlignment="1">
      <alignment horizontal="center" vertical="top"/>
    </xf>
    <xf numFmtId="0" fontId="5" fillId="0" borderId="18" xfId="0" applyFont="1" applyBorder="1" applyAlignment="1">
      <alignment vertical="center"/>
    </xf>
    <xf numFmtId="0" fontId="5" fillId="0" borderId="9" xfId="0" applyFont="1" applyBorder="1" applyAlignment="1">
      <alignment vertical="center"/>
    </xf>
    <xf numFmtId="0" fontId="5" fillId="0" borderId="9" xfId="0" applyFont="1" applyBorder="1" applyAlignment="1">
      <alignment horizontal="center" vertical="top"/>
    </xf>
    <xf numFmtId="0" fontId="18" fillId="0" borderId="31" xfId="0" applyFont="1" applyBorder="1" applyAlignment="1">
      <alignment horizontal="center" vertical="top"/>
    </xf>
    <xf numFmtId="0" fontId="6" fillId="0" borderId="31" xfId="0" applyFont="1" applyBorder="1" applyAlignment="1">
      <alignment horizontal="center" wrapText="1"/>
    </xf>
    <xf numFmtId="2" fontId="6" fillId="0" borderId="33" xfId="0" applyNumberFormat="1" applyFont="1" applyBorder="1" applyAlignment="1">
      <alignment horizontal="right" wrapText="1"/>
    </xf>
    <xf numFmtId="4" fontId="6" fillId="0" borderId="33" xfId="0" applyNumberFormat="1" applyFont="1" applyBorder="1" applyAlignment="1">
      <alignment horizontal="right" wrapText="1"/>
    </xf>
    <xf numFmtId="0" fontId="7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0" fontId="7" fillId="0" borderId="0" xfId="0" applyFont="1" applyAlignment="1">
      <alignment horizontal="left" vertical="top"/>
    </xf>
    <xf numFmtId="0" fontId="11" fillId="0" borderId="28" xfId="0" applyFont="1" applyFill="1" applyBorder="1" applyAlignment="1">
      <alignment horizontal="left" vertical="center" wrapText="1"/>
    </xf>
    <xf numFmtId="4" fontId="11" fillId="0" borderId="23" xfId="0" applyNumberFormat="1" applyFont="1" applyFill="1" applyBorder="1" applyAlignment="1">
      <alignment horizontal="left" wrapText="1"/>
    </xf>
    <xf numFmtId="4" fontId="11" fillId="0" borderId="28" xfId="0" applyNumberFormat="1" applyFont="1" applyFill="1" applyBorder="1" applyAlignment="1">
      <alignment horizontal="left"/>
    </xf>
    <xf numFmtId="0" fontId="11" fillId="0" borderId="23" xfId="0" applyFont="1" applyFill="1" applyBorder="1" applyAlignment="1">
      <alignment horizontal="left" wrapText="1"/>
    </xf>
    <xf numFmtId="0" fontId="11" fillId="0" borderId="28" xfId="0" applyFont="1" applyFill="1" applyBorder="1" applyAlignment="1">
      <alignment horizontal="left"/>
    </xf>
    <xf numFmtId="0" fontId="11" fillId="0" borderId="28" xfId="0" applyFont="1" applyFill="1" applyBorder="1" applyAlignment="1">
      <alignment horizontal="left" wrapText="1"/>
    </xf>
    <xf numFmtId="0" fontId="11" fillId="0" borderId="0" xfId="0" applyFont="1" applyFill="1" applyBorder="1" applyAlignment="1">
      <alignment horizontal="left" wrapText="1"/>
    </xf>
    <xf numFmtId="0" fontId="11" fillId="0" borderId="19" xfId="0" applyFont="1" applyFill="1" applyBorder="1" applyAlignment="1">
      <alignment horizontal="left" wrapText="1"/>
    </xf>
    <xf numFmtId="3" fontId="11" fillId="0" borderId="24" xfId="0" applyNumberFormat="1" applyFont="1" applyFill="1" applyBorder="1" applyAlignment="1">
      <alignment horizontal="left" wrapText="1"/>
    </xf>
    <xf numFmtId="4" fontId="11" fillId="0" borderId="24" xfId="0" applyNumberFormat="1" applyFont="1" applyFill="1" applyBorder="1" applyAlignment="1">
      <alignment horizontal="left" vertical="center" wrapText="1"/>
    </xf>
    <xf numFmtId="0" fontId="11" fillId="0" borderId="27" xfId="0" applyFont="1" applyFill="1" applyBorder="1" applyAlignment="1">
      <alignment horizontal="left" wrapText="1"/>
    </xf>
    <xf numFmtId="0" fontId="11" fillId="0" borderId="27" xfId="0" applyFont="1" applyFill="1" applyBorder="1" applyAlignment="1">
      <alignment horizontal="left"/>
    </xf>
    <xf numFmtId="0" fontId="11" fillId="0" borderId="20" xfId="0" applyFont="1" applyFill="1" applyBorder="1" applyAlignment="1">
      <alignment horizontal="left" wrapText="1"/>
    </xf>
    <xf numFmtId="0" fontId="11" fillId="0" borderId="24" xfId="0" applyFont="1" applyFill="1" applyBorder="1" applyAlignment="1">
      <alignment horizontal="left" wrapText="1"/>
    </xf>
    <xf numFmtId="3" fontId="11" fillId="0" borderId="23" xfId="0" applyNumberFormat="1" applyFont="1" applyFill="1" applyBorder="1" applyAlignment="1">
      <alignment horizontal="left"/>
    </xf>
    <xf numFmtId="3" fontId="11" fillId="0" borderId="23" xfId="0" applyNumberFormat="1" applyFont="1" applyFill="1" applyBorder="1" applyAlignment="1">
      <alignment horizontal="left" wrapText="1"/>
    </xf>
    <xf numFmtId="3" fontId="11" fillId="0" borderId="23" xfId="0" quotePrefix="1" applyNumberFormat="1" applyFont="1" applyFill="1" applyBorder="1" applyAlignment="1">
      <alignment horizontal="left" wrapText="1"/>
    </xf>
    <xf numFmtId="4" fontId="11" fillId="0" borderId="27" xfId="0" applyNumberFormat="1" applyFont="1" applyFill="1" applyBorder="1" applyAlignment="1">
      <alignment horizontal="left" vertical="center" wrapText="1"/>
    </xf>
    <xf numFmtId="3" fontId="11" fillId="0" borderId="28" xfId="0" applyNumberFormat="1" applyFont="1" applyFill="1" applyBorder="1" applyAlignment="1">
      <alignment horizontal="left" wrapText="1"/>
    </xf>
    <xf numFmtId="0" fontId="11" fillId="0" borderId="23" xfId="0" applyFont="1" applyFill="1" applyBorder="1" applyAlignment="1">
      <alignment horizontal="left"/>
    </xf>
    <xf numFmtId="3" fontId="11" fillId="0" borderId="0" xfId="0" applyNumberFormat="1" applyFont="1" applyFill="1" applyBorder="1" applyAlignment="1">
      <alignment horizontal="left" wrapText="1"/>
    </xf>
    <xf numFmtId="0" fontId="11" fillId="0" borderId="18" xfId="0" applyFont="1" applyFill="1" applyBorder="1" applyAlignment="1">
      <alignment horizontal="left" wrapText="1"/>
    </xf>
    <xf numFmtId="0" fontId="11" fillId="0" borderId="32" xfId="0" applyFont="1" applyFill="1" applyBorder="1" applyAlignment="1">
      <alignment horizontal="left" wrapText="1"/>
    </xf>
    <xf numFmtId="0" fontId="11" fillId="0" borderId="29" xfId="0" applyFont="1" applyFill="1" applyBorder="1" applyAlignment="1">
      <alignment horizontal="left" wrapText="1"/>
    </xf>
    <xf numFmtId="0" fontId="10" fillId="0" borderId="0" xfId="0" applyFont="1" applyBorder="1" applyAlignment="1">
      <alignment horizontal="left" vertical="top"/>
    </xf>
    <xf numFmtId="0" fontId="5" fillId="0" borderId="18" xfId="0" applyFont="1" applyFill="1" applyBorder="1" applyAlignment="1">
      <alignment horizontal="center" vertical="center" wrapText="1"/>
    </xf>
    <xf numFmtId="0" fontId="5" fillId="0" borderId="18" xfId="0" applyFont="1" applyFill="1" applyBorder="1" applyAlignment="1">
      <alignment horizontal="center" vertical="top" wrapText="1"/>
    </xf>
    <xf numFmtId="0" fontId="5" fillId="0" borderId="9" xfId="0" applyFont="1" applyBorder="1" applyAlignment="1">
      <alignment horizontal="left" wrapText="1"/>
    </xf>
    <xf numFmtId="0" fontId="5" fillId="0" borderId="1" xfId="0" applyFont="1" applyFill="1" applyBorder="1" applyAlignment="1">
      <alignment horizontal="left" vertical="top" wrapText="1"/>
    </xf>
    <xf numFmtId="3" fontId="6" fillId="0" borderId="1" xfId="0" applyNumberFormat="1" applyFont="1" applyBorder="1" applyAlignment="1">
      <alignment horizontal="right" wrapText="1"/>
    </xf>
    <xf numFmtId="0" fontId="12" fillId="0" borderId="9" xfId="0" applyFont="1" applyFill="1" applyBorder="1" applyAlignment="1">
      <alignment vertical="center" wrapText="1"/>
    </xf>
    <xf numFmtId="0" fontId="5" fillId="0" borderId="9" xfId="0" applyFont="1" applyBorder="1" applyAlignment="1">
      <alignment vertical="top" wrapText="1"/>
    </xf>
    <xf numFmtId="0" fontId="5" fillId="0" borderId="18" xfId="0" applyFont="1" applyBorder="1" applyAlignment="1">
      <alignment horizontal="left" vertical="top" wrapText="1"/>
    </xf>
    <xf numFmtId="0" fontId="5" fillId="0" borderId="9" xfId="0" applyFont="1" applyBorder="1" applyAlignment="1">
      <alignment horizontal="center" vertical="center"/>
    </xf>
    <xf numFmtId="4" fontId="5" fillId="0" borderId="10" xfId="0" applyNumberFormat="1" applyFont="1" applyBorder="1" applyAlignment="1">
      <alignment horizontal="right" wrapText="1"/>
    </xf>
    <xf numFmtId="4" fontId="5" fillId="0" borderId="1" xfId="0" applyNumberFormat="1" applyFont="1" applyBorder="1" applyAlignment="1">
      <alignment horizontal="right" wrapText="1"/>
    </xf>
    <xf numFmtId="0" fontId="5" fillId="0" borderId="0" xfId="0" applyFont="1" applyAlignment="1">
      <alignment wrapText="1"/>
    </xf>
    <xf numFmtId="0" fontId="5" fillId="0" borderId="18" xfId="0" applyFont="1" applyBorder="1" applyAlignment="1">
      <alignment horizontal="center" vertical="center"/>
    </xf>
    <xf numFmtId="4" fontId="11" fillId="0" borderId="28" xfId="0" applyNumberFormat="1" applyFont="1" applyFill="1" applyBorder="1" applyAlignment="1">
      <alignment horizontal="left" wrapText="1"/>
    </xf>
    <xf numFmtId="0" fontId="5" fillId="0" borderId="16" xfId="0" applyFont="1" applyBorder="1" applyAlignment="1">
      <alignment horizontal="center" vertical="top"/>
    </xf>
    <xf numFmtId="4" fontId="11" fillId="0" borderId="38" xfId="0" applyNumberFormat="1" applyFont="1" applyFill="1" applyBorder="1" applyAlignment="1">
      <alignment horizontal="left" wrapText="1"/>
    </xf>
    <xf numFmtId="0" fontId="5" fillId="0" borderId="16" xfId="0" applyFont="1" applyBorder="1" applyAlignment="1">
      <alignment horizontal="center" wrapText="1"/>
    </xf>
    <xf numFmtId="4" fontId="6" fillId="0" borderId="37" xfId="0" applyNumberFormat="1" applyFont="1" applyBorder="1" applyAlignment="1">
      <alignment horizontal="right" wrapText="1"/>
    </xf>
    <xf numFmtId="0" fontId="11" fillId="0" borderId="10" xfId="0" applyFont="1" applyFill="1" applyBorder="1" applyAlignment="1">
      <alignment horizontal="left" wrapText="1"/>
    </xf>
    <xf numFmtId="0" fontId="7" fillId="0" borderId="0" xfId="0" applyFont="1" applyFill="1" applyAlignment="1">
      <alignment wrapText="1"/>
    </xf>
    <xf numFmtId="0" fontId="20" fillId="5" borderId="0" xfId="0" applyFont="1" applyFill="1" applyAlignment="1">
      <alignment wrapText="1"/>
    </xf>
    <xf numFmtId="0" fontId="5" fillId="0" borderId="10" xfId="0" applyFont="1" applyFill="1" applyBorder="1" applyAlignment="1">
      <alignment horizontal="left" vertical="top" wrapText="1"/>
    </xf>
    <xf numFmtId="0" fontId="5" fillId="0" borderId="9" xfId="0" applyFont="1" applyFill="1" applyBorder="1" applyAlignment="1">
      <alignment horizontal="center"/>
    </xf>
    <xf numFmtId="0" fontId="16" fillId="4" borderId="40" xfId="0" applyFont="1" applyFill="1" applyBorder="1" applyAlignment="1">
      <alignment horizontal="center" wrapText="1"/>
    </xf>
    <xf numFmtId="0" fontId="16" fillId="4" borderId="41" xfId="0" applyFont="1" applyFill="1" applyBorder="1" applyAlignment="1">
      <alignment wrapText="1"/>
    </xf>
    <xf numFmtId="4" fontId="16" fillId="4" borderId="11" xfId="0" applyNumberFormat="1" applyFont="1" applyFill="1" applyBorder="1" applyAlignment="1">
      <alignment horizontal="right" wrapText="1"/>
    </xf>
    <xf numFmtId="0" fontId="16" fillId="6" borderId="14" xfId="0" applyFont="1" applyFill="1" applyBorder="1" applyAlignment="1">
      <alignment horizontal="left"/>
    </xf>
    <xf numFmtId="0" fontId="16" fillId="6" borderId="17" xfId="0" applyFont="1" applyFill="1" applyBorder="1" applyAlignment="1">
      <alignment horizontal="left"/>
    </xf>
    <xf numFmtId="0" fontId="16" fillId="6" borderId="39" xfId="0" applyFont="1" applyFill="1" applyBorder="1" applyAlignment="1">
      <alignment horizontal="left"/>
    </xf>
    <xf numFmtId="0" fontId="20" fillId="0" borderId="0" xfId="0" applyFont="1" applyFill="1" applyAlignment="1">
      <alignment wrapText="1"/>
    </xf>
    <xf numFmtId="0" fontId="20" fillId="0" borderId="0" xfId="0" applyFont="1"/>
    <xf numFmtId="0" fontId="20" fillId="5" borderId="0" xfId="0" applyFont="1" applyFill="1"/>
    <xf numFmtId="0" fontId="10" fillId="0" borderId="4" xfId="0" applyFont="1" applyBorder="1" applyAlignment="1">
      <alignment horizontal="center" vertical="center"/>
    </xf>
    <xf numFmtId="0" fontId="21" fillId="0" borderId="4" xfId="0" applyFont="1" applyBorder="1" applyAlignment="1">
      <alignment horizontal="center"/>
    </xf>
    <xf numFmtId="4" fontId="15" fillId="0" borderId="36" xfId="0" applyNumberFormat="1" applyFont="1" applyBorder="1" applyAlignment="1">
      <alignment horizontal="right"/>
    </xf>
    <xf numFmtId="4" fontId="22" fillId="0" borderId="36" xfId="0" applyNumberFormat="1" applyFont="1" applyBorder="1" applyAlignment="1">
      <alignment horizontal="right"/>
    </xf>
    <xf numFmtId="0" fontId="21" fillId="0" borderId="4" xfId="0" applyFont="1" applyBorder="1" applyAlignment="1">
      <alignment horizontal="left" vertical="top"/>
    </xf>
    <xf numFmtId="4" fontId="21" fillId="0" borderId="5" xfId="0" applyNumberFormat="1" applyFont="1" applyBorder="1" applyAlignment="1">
      <alignment horizontal="right"/>
    </xf>
    <xf numFmtId="4" fontId="21" fillId="0" borderId="36" xfId="0" applyNumberFormat="1" applyFont="1" applyBorder="1" applyAlignment="1">
      <alignment horizontal="right"/>
    </xf>
    <xf numFmtId="0" fontId="21" fillId="0" borderId="4" xfId="0" applyFont="1" applyBorder="1" applyAlignment="1">
      <alignment horizontal="center" vertical="center"/>
    </xf>
    <xf numFmtId="4" fontId="21" fillId="0" borderId="3" xfId="0" applyNumberFormat="1" applyFont="1" applyBorder="1" applyAlignment="1">
      <alignment horizontal="right"/>
    </xf>
    <xf numFmtId="4" fontId="10" fillId="0" borderId="42" xfId="0" applyNumberFormat="1" applyFont="1" applyBorder="1" applyAlignment="1">
      <alignment horizontal="right"/>
    </xf>
    <xf numFmtId="0" fontId="20" fillId="5" borderId="0" xfId="0" applyFont="1" applyFill="1" applyAlignment="1"/>
    <xf numFmtId="0" fontId="20" fillId="0" borderId="0" xfId="0" applyFont="1" applyAlignment="1">
      <alignment horizontal="left"/>
    </xf>
    <xf numFmtId="0" fontId="7" fillId="0" borderId="0" xfId="0" applyFont="1" applyBorder="1"/>
    <xf numFmtId="0" fontId="5" fillId="0" borderId="18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left" vertical="top" wrapText="1"/>
    </xf>
    <xf numFmtId="0" fontId="16" fillId="3" borderId="2" xfId="0" applyFont="1" applyFill="1" applyBorder="1" applyAlignment="1">
      <alignment horizontal="center"/>
    </xf>
    <xf numFmtId="0" fontId="7" fillId="0" borderId="0" xfId="0" applyFont="1" applyBorder="1"/>
    <xf numFmtId="0" fontId="3" fillId="0" borderId="12" xfId="0" applyFont="1" applyBorder="1" applyAlignment="1">
      <alignment horizontal="center" vertical="top"/>
    </xf>
    <xf numFmtId="0" fontId="3" fillId="0" borderId="18" xfId="0" applyFont="1" applyBorder="1" applyAlignment="1">
      <alignment horizontal="center" vertical="top"/>
    </xf>
    <xf numFmtId="0" fontId="3" fillId="0" borderId="0" xfId="0" applyFont="1" applyAlignment="1">
      <alignment horizontal="left" wrapText="1"/>
    </xf>
    <xf numFmtId="0" fontId="6" fillId="0" borderId="18" xfId="0" applyFont="1" applyFill="1" applyBorder="1" applyAlignment="1">
      <alignment horizontal="center" wrapText="1"/>
    </xf>
    <xf numFmtId="2" fontId="6" fillId="0" borderId="18" xfId="0" applyNumberFormat="1" applyFont="1" applyFill="1" applyBorder="1" applyAlignment="1">
      <alignment horizontal="right" wrapText="1"/>
    </xf>
    <xf numFmtId="0" fontId="8" fillId="0" borderId="9" xfId="0" applyFont="1" applyFill="1" applyBorder="1" applyAlignment="1">
      <alignment horizontal="left" wrapText="1"/>
    </xf>
    <xf numFmtId="0" fontId="6" fillId="0" borderId="9" xfId="0" applyFont="1" applyFill="1" applyBorder="1" applyAlignment="1">
      <alignment horizontal="center" wrapText="1"/>
    </xf>
    <xf numFmtId="0" fontId="2" fillId="0" borderId="18" xfId="0" applyFont="1" applyFill="1" applyBorder="1" applyAlignment="1">
      <alignment horizontal="left" wrapText="1"/>
    </xf>
    <xf numFmtId="0" fontId="2" fillId="0" borderId="18" xfId="0" applyFont="1" applyBorder="1" applyAlignment="1">
      <alignment horizontal="center" vertical="top"/>
    </xf>
    <xf numFmtId="0" fontId="3" fillId="0" borderId="4" xfId="0" applyFont="1" applyBorder="1" applyAlignment="1">
      <alignment horizontal="center" vertical="top"/>
    </xf>
    <xf numFmtId="0" fontId="5" fillId="0" borderId="3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wrapText="1"/>
    </xf>
    <xf numFmtId="2" fontId="6" fillId="0" borderId="3" xfId="0" applyNumberFormat="1" applyFont="1" applyBorder="1" applyAlignment="1">
      <alignment horizontal="right" wrapText="1"/>
    </xf>
    <xf numFmtId="4" fontId="6" fillId="0" borderId="36" xfId="0" applyNumberFormat="1" applyFont="1" applyBorder="1" applyAlignment="1">
      <alignment horizontal="right" wrapText="1"/>
    </xf>
    <xf numFmtId="0" fontId="7" fillId="0" borderId="0" xfId="0" applyFont="1" applyAlignment="1">
      <alignment horizontal="center"/>
    </xf>
    <xf numFmtId="0" fontId="19" fillId="6" borderId="13" xfId="0" applyFont="1" applyFill="1" applyBorder="1" applyAlignment="1">
      <alignment horizontal="center" wrapText="1"/>
    </xf>
    <xf numFmtId="0" fontId="12" fillId="6" borderId="13" xfId="0" applyFont="1" applyFill="1" applyBorder="1" applyAlignment="1">
      <alignment horizontal="center" wrapText="1"/>
    </xf>
    <xf numFmtId="0" fontId="12" fillId="0" borderId="18" xfId="0" applyFont="1" applyFill="1" applyBorder="1" applyAlignment="1">
      <alignment horizontal="center"/>
    </xf>
    <xf numFmtId="0" fontId="19" fillId="4" borderId="8" xfId="0" applyFont="1" applyFill="1" applyBorder="1" applyAlignment="1">
      <alignment horizontal="center" wrapText="1"/>
    </xf>
    <xf numFmtId="0" fontId="15" fillId="0" borderId="5" xfId="0" applyFont="1" applyBorder="1" applyAlignment="1">
      <alignment horizontal="center"/>
    </xf>
    <xf numFmtId="0" fontId="22" fillId="0" borderId="5" xfId="0" applyFont="1" applyBorder="1" applyAlignment="1">
      <alignment horizontal="center"/>
    </xf>
    <xf numFmtId="0" fontId="21" fillId="0" borderId="5" xfId="0" applyFont="1" applyBorder="1" applyAlignment="1">
      <alignment horizontal="center"/>
    </xf>
    <xf numFmtId="0" fontId="10" fillId="0" borderId="0" xfId="0" applyFont="1" applyBorder="1" applyAlignment="1">
      <alignment horizontal="center"/>
    </xf>
    <xf numFmtId="0" fontId="2" fillId="0" borderId="7" xfId="0" applyFont="1" applyBorder="1" applyAlignment="1">
      <alignment horizontal="left" wrapText="1"/>
    </xf>
    <xf numFmtId="0" fontId="2" fillId="0" borderId="18" xfId="0" applyFont="1" applyBorder="1" applyAlignment="1">
      <alignment horizontal="left" wrapText="1"/>
    </xf>
    <xf numFmtId="0" fontId="12" fillId="0" borderId="12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center"/>
    </xf>
    <xf numFmtId="0" fontId="2" fillId="0" borderId="18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0" xfId="0" applyFont="1" applyFill="1" applyBorder="1" applyAlignment="1">
      <alignment horizontal="left" vertical="top" wrapText="1"/>
    </xf>
    <xf numFmtId="4" fontId="12" fillId="0" borderId="18" xfId="0" applyNumberFormat="1" applyFont="1" applyFill="1" applyBorder="1" applyAlignment="1">
      <alignment horizontal="right" wrapText="1"/>
    </xf>
    <xf numFmtId="4" fontId="5" fillId="0" borderId="18" xfId="0" applyNumberFormat="1" applyFont="1" applyFill="1" applyBorder="1" applyAlignment="1">
      <alignment horizontal="right" wrapText="1"/>
    </xf>
    <xf numFmtId="0" fontId="7" fillId="0" borderId="0" xfId="0" applyFont="1" applyAlignment="1">
      <alignment horizontal="right"/>
    </xf>
    <xf numFmtId="0" fontId="16" fillId="3" borderId="2" xfId="0" applyFont="1" applyFill="1" applyBorder="1" applyAlignment="1">
      <alignment horizontal="right"/>
    </xf>
    <xf numFmtId="0" fontId="12" fillId="6" borderId="2" xfId="0" applyFont="1" applyFill="1" applyBorder="1" applyAlignment="1">
      <alignment horizontal="right" wrapText="1"/>
    </xf>
    <xf numFmtId="1" fontId="12" fillId="0" borderId="18" xfId="0" applyNumberFormat="1" applyFont="1" applyFill="1" applyBorder="1" applyAlignment="1">
      <alignment horizontal="right" wrapText="1"/>
    </xf>
    <xf numFmtId="1" fontId="5" fillId="0" borderId="18" xfId="0" applyNumberFormat="1" applyFont="1" applyFill="1" applyBorder="1" applyAlignment="1">
      <alignment horizontal="right" wrapText="1"/>
    </xf>
    <xf numFmtId="2" fontId="5" fillId="0" borderId="18" xfId="0" applyNumberFormat="1" applyFont="1" applyFill="1" applyBorder="1" applyAlignment="1">
      <alignment horizontal="right" wrapText="1"/>
    </xf>
    <xf numFmtId="2" fontId="5" fillId="0" borderId="0" xfId="0" applyNumberFormat="1" applyFont="1" applyFill="1" applyBorder="1" applyAlignment="1">
      <alignment horizontal="right" wrapText="1"/>
    </xf>
    <xf numFmtId="0" fontId="19" fillId="4" borderId="15" xfId="0" applyFont="1" applyFill="1" applyBorder="1" applyAlignment="1">
      <alignment horizontal="right" wrapText="1"/>
    </xf>
    <xf numFmtId="0" fontId="15" fillId="0" borderId="5" xfId="0" applyFont="1" applyBorder="1" applyAlignment="1">
      <alignment horizontal="right"/>
    </xf>
    <xf numFmtId="0" fontId="22" fillId="0" borderId="5" xfId="0" applyFont="1" applyBorder="1" applyAlignment="1">
      <alignment horizontal="right"/>
    </xf>
    <xf numFmtId="4" fontId="1" fillId="0" borderId="10" xfId="0" applyNumberFormat="1" applyFont="1" applyBorder="1" applyAlignment="1">
      <alignment horizontal="right" wrapText="1"/>
    </xf>
    <xf numFmtId="0" fontId="16" fillId="3" borderId="6" xfId="0" applyFont="1" applyFill="1" applyBorder="1" applyAlignment="1">
      <alignment horizontal="left"/>
    </xf>
    <xf numFmtId="0" fontId="16" fillId="3" borderId="2" xfId="0" applyFont="1" applyFill="1" applyBorder="1" applyAlignment="1">
      <alignment horizontal="left"/>
    </xf>
    <xf numFmtId="0" fontId="16" fillId="3" borderId="6" xfId="0" applyFont="1" applyFill="1" applyBorder="1" applyAlignment="1">
      <alignment horizontal="center"/>
    </xf>
    <xf numFmtId="0" fontId="16" fillId="3" borderId="2" xfId="0" applyFont="1" applyFill="1" applyBorder="1" applyAlignment="1">
      <alignment horizontal="center"/>
    </xf>
    <xf numFmtId="0" fontId="16" fillId="3" borderId="13" xfId="0" applyFont="1" applyFill="1" applyBorder="1" applyAlignment="1">
      <alignment horizontal="center"/>
    </xf>
    <xf numFmtId="0" fontId="7" fillId="0" borderId="0" xfId="0" applyFont="1" applyBorder="1"/>
    <xf numFmtId="0" fontId="17" fillId="2" borderId="7" xfId="0" applyFont="1" applyFill="1" applyBorder="1" applyAlignment="1">
      <alignment horizontal="center" wrapText="1"/>
    </xf>
    <xf numFmtId="0" fontId="17" fillId="2" borderId="11" xfId="0" applyFont="1" applyFill="1" applyBorder="1" applyAlignment="1">
      <alignment horizontal="center" wrapText="1"/>
    </xf>
    <xf numFmtId="0" fontId="17" fillId="2" borderId="7" xfId="0" applyFont="1" applyFill="1" applyBorder="1" applyAlignment="1">
      <alignment horizontal="left" wrapText="1"/>
    </xf>
    <xf numFmtId="0" fontId="17" fillId="2" borderId="11" xfId="0" applyFont="1" applyFill="1" applyBorder="1" applyAlignment="1">
      <alignment horizontal="left" wrapText="1"/>
    </xf>
    <xf numFmtId="0" fontId="16" fillId="0" borderId="0" xfId="0" applyFont="1"/>
    <xf numFmtId="0" fontId="13" fillId="0" borderId="0" xfId="0" applyFont="1"/>
    <xf numFmtId="4" fontId="17" fillId="2" borderId="7" xfId="0" applyNumberFormat="1" applyFont="1" applyFill="1" applyBorder="1" applyAlignment="1">
      <alignment horizontal="right" wrapText="1"/>
    </xf>
    <xf numFmtId="4" fontId="17" fillId="2" borderId="11" xfId="0" applyNumberFormat="1" applyFont="1" applyFill="1" applyBorder="1" applyAlignment="1">
      <alignment horizontal="right" wrapText="1"/>
    </xf>
    <xf numFmtId="0" fontId="17" fillId="2" borderId="7" xfId="0" applyFont="1" applyFill="1" applyBorder="1" applyAlignment="1">
      <alignment horizontal="right" wrapText="1"/>
    </xf>
    <xf numFmtId="0" fontId="17" fillId="2" borderId="11" xfId="0" applyFont="1" applyFill="1" applyBorder="1" applyAlignment="1">
      <alignment horizontal="right" wrapText="1"/>
    </xf>
    <xf numFmtId="0" fontId="16" fillId="6" borderId="6" xfId="0" applyFont="1" applyFill="1" applyBorder="1" applyAlignment="1">
      <alignment horizontal="center"/>
    </xf>
    <xf numFmtId="0" fontId="16" fillId="6" borderId="2" xfId="0" applyFont="1" applyFill="1" applyBorder="1" applyAlignment="1">
      <alignment horizontal="center"/>
    </xf>
    <xf numFmtId="0" fontId="16" fillId="6" borderId="13" xfId="0" applyFont="1" applyFill="1" applyBorder="1" applyAlignment="1">
      <alignment horizontal="center"/>
    </xf>
    <xf numFmtId="0" fontId="16" fillId="7" borderId="34" xfId="0" applyFont="1" applyFill="1" applyBorder="1" applyAlignment="1">
      <alignment horizontal="center"/>
    </xf>
    <xf numFmtId="0" fontId="16" fillId="7" borderId="35" xfId="0" applyFont="1" applyFill="1" applyBorder="1" applyAlignment="1">
      <alignment horizontal="center"/>
    </xf>
    <xf numFmtId="0" fontId="16" fillId="7" borderId="37" xfId="0" applyFont="1" applyFill="1" applyBorder="1" applyAlignment="1">
      <alignment horizontal="center"/>
    </xf>
    <xf numFmtId="0" fontId="10" fillId="0" borderId="5" xfId="0" applyFont="1" applyBorder="1" applyAlignment="1">
      <alignment horizontal="center" vertical="top"/>
    </xf>
    <xf numFmtId="0" fontId="23" fillId="0" borderId="0" xfId="0" applyFont="1" applyAlignment="1">
      <alignment horizontal="center"/>
    </xf>
    <xf numFmtId="0" fontId="16" fillId="6" borderId="6" xfId="0" applyFont="1" applyFill="1" applyBorder="1" applyAlignment="1"/>
    <xf numFmtId="0" fontId="16" fillId="6" borderId="2" xfId="0" applyFont="1" applyFill="1" applyBorder="1" applyAlignment="1"/>
    <xf numFmtId="0" fontId="16" fillId="6" borderId="13" xfId="0" applyFont="1" applyFill="1" applyBorder="1" applyAlignment="1"/>
    <xf numFmtId="0" fontId="13" fillId="0" borderId="0" xfId="0" applyFont="1" applyAlignment="1">
      <alignment horizontal="center"/>
    </xf>
  </cellXfs>
  <cellStyles count="6">
    <cellStyle name="JED_MERE" xfId="5" xr:uid="{00000000-0005-0000-0000-000000000000}"/>
    <cellStyle name="Normal" xfId="0" builtinId="0"/>
    <cellStyle name="Normal 2" xfId="1" xr:uid="{00000000-0005-0000-0000-000002000000}"/>
    <cellStyle name="Normal 2 2" xfId="4" xr:uid="{00000000-0005-0000-0000-000003000000}"/>
    <cellStyle name="Normal 3" xfId="2" xr:uid="{00000000-0005-0000-0000-000004000000}"/>
    <cellStyle name="Normal 3 2" xfId="3" xr:uid="{00000000-0005-0000-0000-000005000000}"/>
  </cellStyles>
  <dxfs count="0"/>
  <tableStyles count="0" defaultTableStyle="TableStyleMedium2" defaultPivotStyle="PivotStyleLight16"/>
  <colors>
    <mruColors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258"/>
  <sheetViews>
    <sheetView tabSelected="1" view="pageBreakPreview" zoomScale="110" zoomScaleNormal="110" zoomScaleSheetLayoutView="110" workbookViewId="0">
      <selection activeCell="B1" sqref="B1:F1"/>
    </sheetView>
  </sheetViews>
  <sheetFormatPr defaultRowHeight="13.5"/>
  <cols>
    <col min="1" max="1" width="1" style="1" customWidth="1"/>
    <col min="2" max="2" width="5.53125" style="4" customWidth="1"/>
    <col min="3" max="3" width="33.86328125" style="101" customWidth="1"/>
    <col min="4" max="4" width="6.53125" style="173" customWidth="1"/>
    <col min="5" max="5" width="10" style="3" customWidth="1"/>
    <col min="6" max="6" width="16.86328125" style="3" customWidth="1"/>
    <col min="7" max="7" width="10.86328125" style="6" hidden="1" customWidth="1"/>
    <col min="8" max="8" width="53.6640625" style="6" hidden="1" customWidth="1"/>
    <col min="9" max="11" width="0" style="6" hidden="1" customWidth="1"/>
    <col min="12" max="14" width="9.1328125" style="6"/>
    <col min="15" max="254" width="9.1328125" style="1"/>
    <col min="255" max="255" width="7.6640625" style="1" customWidth="1"/>
    <col min="256" max="256" width="34.6640625" style="1" customWidth="1"/>
    <col min="257" max="257" width="0" style="1" hidden="1" customWidth="1"/>
    <col min="258" max="258" width="7.33203125" style="1" customWidth="1"/>
    <col min="259" max="259" width="11" style="1" customWidth="1"/>
    <col min="260" max="260" width="9.33203125" style="1" customWidth="1"/>
    <col min="261" max="261" width="10.6640625" style="1" customWidth="1"/>
    <col min="262" max="510" width="9.1328125" style="1"/>
    <col min="511" max="511" width="7.6640625" style="1" customWidth="1"/>
    <col min="512" max="512" width="34.6640625" style="1" customWidth="1"/>
    <col min="513" max="513" width="0" style="1" hidden="1" customWidth="1"/>
    <col min="514" max="514" width="7.33203125" style="1" customWidth="1"/>
    <col min="515" max="515" width="11" style="1" customWidth="1"/>
    <col min="516" max="516" width="9.33203125" style="1" customWidth="1"/>
    <col min="517" max="517" width="10.6640625" style="1" customWidth="1"/>
    <col min="518" max="766" width="9.1328125" style="1"/>
    <col min="767" max="767" width="7.6640625" style="1" customWidth="1"/>
    <col min="768" max="768" width="34.6640625" style="1" customWidth="1"/>
    <col min="769" max="769" width="0" style="1" hidden="1" customWidth="1"/>
    <col min="770" max="770" width="7.33203125" style="1" customWidth="1"/>
    <col min="771" max="771" width="11" style="1" customWidth="1"/>
    <col min="772" max="772" width="9.33203125" style="1" customWidth="1"/>
    <col min="773" max="773" width="10.6640625" style="1" customWidth="1"/>
    <col min="774" max="1022" width="9.1328125" style="1"/>
    <col min="1023" max="1023" width="7.6640625" style="1" customWidth="1"/>
    <col min="1024" max="1024" width="34.6640625" style="1" customWidth="1"/>
    <col min="1025" max="1025" width="0" style="1" hidden="1" customWidth="1"/>
    <col min="1026" max="1026" width="7.33203125" style="1" customWidth="1"/>
    <col min="1027" max="1027" width="11" style="1" customWidth="1"/>
    <col min="1028" max="1028" width="9.33203125" style="1" customWidth="1"/>
    <col min="1029" max="1029" width="10.6640625" style="1" customWidth="1"/>
    <col min="1030" max="1278" width="9.1328125" style="1"/>
    <col min="1279" max="1279" width="7.6640625" style="1" customWidth="1"/>
    <col min="1280" max="1280" width="34.6640625" style="1" customWidth="1"/>
    <col min="1281" max="1281" width="0" style="1" hidden="1" customWidth="1"/>
    <col min="1282" max="1282" width="7.33203125" style="1" customWidth="1"/>
    <col min="1283" max="1283" width="11" style="1" customWidth="1"/>
    <col min="1284" max="1284" width="9.33203125" style="1" customWidth="1"/>
    <col min="1285" max="1285" width="10.6640625" style="1" customWidth="1"/>
    <col min="1286" max="1534" width="9.1328125" style="1"/>
    <col min="1535" max="1535" width="7.6640625" style="1" customWidth="1"/>
    <col min="1536" max="1536" width="34.6640625" style="1" customWidth="1"/>
    <col min="1537" max="1537" width="0" style="1" hidden="1" customWidth="1"/>
    <col min="1538" max="1538" width="7.33203125" style="1" customWidth="1"/>
    <col min="1539" max="1539" width="11" style="1" customWidth="1"/>
    <col min="1540" max="1540" width="9.33203125" style="1" customWidth="1"/>
    <col min="1541" max="1541" width="10.6640625" style="1" customWidth="1"/>
    <col min="1542" max="1790" width="9.1328125" style="1"/>
    <col min="1791" max="1791" width="7.6640625" style="1" customWidth="1"/>
    <col min="1792" max="1792" width="34.6640625" style="1" customWidth="1"/>
    <col min="1793" max="1793" width="0" style="1" hidden="1" customWidth="1"/>
    <col min="1794" max="1794" width="7.33203125" style="1" customWidth="1"/>
    <col min="1795" max="1795" width="11" style="1" customWidth="1"/>
    <col min="1796" max="1796" width="9.33203125" style="1" customWidth="1"/>
    <col min="1797" max="1797" width="10.6640625" style="1" customWidth="1"/>
    <col min="1798" max="2046" width="9.1328125" style="1"/>
    <col min="2047" max="2047" width="7.6640625" style="1" customWidth="1"/>
    <col min="2048" max="2048" width="34.6640625" style="1" customWidth="1"/>
    <col min="2049" max="2049" width="0" style="1" hidden="1" customWidth="1"/>
    <col min="2050" max="2050" width="7.33203125" style="1" customWidth="1"/>
    <col min="2051" max="2051" width="11" style="1" customWidth="1"/>
    <col min="2052" max="2052" width="9.33203125" style="1" customWidth="1"/>
    <col min="2053" max="2053" width="10.6640625" style="1" customWidth="1"/>
    <col min="2054" max="2302" width="9.1328125" style="1"/>
    <col min="2303" max="2303" width="7.6640625" style="1" customWidth="1"/>
    <col min="2304" max="2304" width="34.6640625" style="1" customWidth="1"/>
    <col min="2305" max="2305" width="0" style="1" hidden="1" customWidth="1"/>
    <col min="2306" max="2306" width="7.33203125" style="1" customWidth="1"/>
    <col min="2307" max="2307" width="11" style="1" customWidth="1"/>
    <col min="2308" max="2308" width="9.33203125" style="1" customWidth="1"/>
    <col min="2309" max="2309" width="10.6640625" style="1" customWidth="1"/>
    <col min="2310" max="2558" width="9.1328125" style="1"/>
    <col min="2559" max="2559" width="7.6640625" style="1" customWidth="1"/>
    <col min="2560" max="2560" width="34.6640625" style="1" customWidth="1"/>
    <col min="2561" max="2561" width="0" style="1" hidden="1" customWidth="1"/>
    <col min="2562" max="2562" width="7.33203125" style="1" customWidth="1"/>
    <col min="2563" max="2563" width="11" style="1" customWidth="1"/>
    <col min="2564" max="2564" width="9.33203125" style="1" customWidth="1"/>
    <col min="2565" max="2565" width="10.6640625" style="1" customWidth="1"/>
    <col min="2566" max="2814" width="9.1328125" style="1"/>
    <col min="2815" max="2815" width="7.6640625" style="1" customWidth="1"/>
    <col min="2816" max="2816" width="34.6640625" style="1" customWidth="1"/>
    <col min="2817" max="2817" width="0" style="1" hidden="1" customWidth="1"/>
    <col min="2818" max="2818" width="7.33203125" style="1" customWidth="1"/>
    <col min="2819" max="2819" width="11" style="1" customWidth="1"/>
    <col min="2820" max="2820" width="9.33203125" style="1" customWidth="1"/>
    <col min="2821" max="2821" width="10.6640625" style="1" customWidth="1"/>
    <col min="2822" max="3070" width="9.1328125" style="1"/>
    <col min="3071" max="3071" width="7.6640625" style="1" customWidth="1"/>
    <col min="3072" max="3072" width="34.6640625" style="1" customWidth="1"/>
    <col min="3073" max="3073" width="0" style="1" hidden="1" customWidth="1"/>
    <col min="3074" max="3074" width="7.33203125" style="1" customWidth="1"/>
    <col min="3075" max="3075" width="11" style="1" customWidth="1"/>
    <col min="3076" max="3076" width="9.33203125" style="1" customWidth="1"/>
    <col min="3077" max="3077" width="10.6640625" style="1" customWidth="1"/>
    <col min="3078" max="3326" width="9.1328125" style="1"/>
    <col min="3327" max="3327" width="7.6640625" style="1" customWidth="1"/>
    <col min="3328" max="3328" width="34.6640625" style="1" customWidth="1"/>
    <col min="3329" max="3329" width="0" style="1" hidden="1" customWidth="1"/>
    <col min="3330" max="3330" width="7.33203125" style="1" customWidth="1"/>
    <col min="3331" max="3331" width="11" style="1" customWidth="1"/>
    <col min="3332" max="3332" width="9.33203125" style="1" customWidth="1"/>
    <col min="3333" max="3333" width="10.6640625" style="1" customWidth="1"/>
    <col min="3334" max="3582" width="9.1328125" style="1"/>
    <col min="3583" max="3583" width="7.6640625" style="1" customWidth="1"/>
    <col min="3584" max="3584" width="34.6640625" style="1" customWidth="1"/>
    <col min="3585" max="3585" width="0" style="1" hidden="1" customWidth="1"/>
    <col min="3586" max="3586" width="7.33203125" style="1" customWidth="1"/>
    <col min="3587" max="3587" width="11" style="1" customWidth="1"/>
    <col min="3588" max="3588" width="9.33203125" style="1" customWidth="1"/>
    <col min="3589" max="3589" width="10.6640625" style="1" customWidth="1"/>
    <col min="3590" max="3838" width="9.1328125" style="1"/>
    <col min="3839" max="3839" width="7.6640625" style="1" customWidth="1"/>
    <col min="3840" max="3840" width="34.6640625" style="1" customWidth="1"/>
    <col min="3841" max="3841" width="0" style="1" hidden="1" customWidth="1"/>
    <col min="3842" max="3842" width="7.33203125" style="1" customWidth="1"/>
    <col min="3843" max="3843" width="11" style="1" customWidth="1"/>
    <col min="3844" max="3844" width="9.33203125" style="1" customWidth="1"/>
    <col min="3845" max="3845" width="10.6640625" style="1" customWidth="1"/>
    <col min="3846" max="4094" width="9.1328125" style="1"/>
    <col min="4095" max="4095" width="7.6640625" style="1" customWidth="1"/>
    <col min="4096" max="4096" width="34.6640625" style="1" customWidth="1"/>
    <col min="4097" max="4097" width="0" style="1" hidden="1" customWidth="1"/>
    <col min="4098" max="4098" width="7.33203125" style="1" customWidth="1"/>
    <col min="4099" max="4099" width="11" style="1" customWidth="1"/>
    <col min="4100" max="4100" width="9.33203125" style="1" customWidth="1"/>
    <col min="4101" max="4101" width="10.6640625" style="1" customWidth="1"/>
    <col min="4102" max="4350" width="9.1328125" style="1"/>
    <col min="4351" max="4351" width="7.6640625" style="1" customWidth="1"/>
    <col min="4352" max="4352" width="34.6640625" style="1" customWidth="1"/>
    <col min="4353" max="4353" width="0" style="1" hidden="1" customWidth="1"/>
    <col min="4354" max="4354" width="7.33203125" style="1" customWidth="1"/>
    <col min="4355" max="4355" width="11" style="1" customWidth="1"/>
    <col min="4356" max="4356" width="9.33203125" style="1" customWidth="1"/>
    <col min="4357" max="4357" width="10.6640625" style="1" customWidth="1"/>
    <col min="4358" max="4606" width="9.1328125" style="1"/>
    <col min="4607" max="4607" width="7.6640625" style="1" customWidth="1"/>
    <col min="4608" max="4608" width="34.6640625" style="1" customWidth="1"/>
    <col min="4609" max="4609" width="0" style="1" hidden="1" customWidth="1"/>
    <col min="4610" max="4610" width="7.33203125" style="1" customWidth="1"/>
    <col min="4611" max="4611" width="11" style="1" customWidth="1"/>
    <col min="4612" max="4612" width="9.33203125" style="1" customWidth="1"/>
    <col min="4613" max="4613" width="10.6640625" style="1" customWidth="1"/>
    <col min="4614" max="4862" width="9.1328125" style="1"/>
    <col min="4863" max="4863" width="7.6640625" style="1" customWidth="1"/>
    <col min="4864" max="4864" width="34.6640625" style="1" customWidth="1"/>
    <col min="4865" max="4865" width="0" style="1" hidden="1" customWidth="1"/>
    <col min="4866" max="4866" width="7.33203125" style="1" customWidth="1"/>
    <col min="4867" max="4867" width="11" style="1" customWidth="1"/>
    <col min="4868" max="4868" width="9.33203125" style="1" customWidth="1"/>
    <col min="4869" max="4869" width="10.6640625" style="1" customWidth="1"/>
    <col min="4870" max="5118" width="9.1328125" style="1"/>
    <col min="5119" max="5119" width="7.6640625" style="1" customWidth="1"/>
    <col min="5120" max="5120" width="34.6640625" style="1" customWidth="1"/>
    <col min="5121" max="5121" width="0" style="1" hidden="1" customWidth="1"/>
    <col min="5122" max="5122" width="7.33203125" style="1" customWidth="1"/>
    <col min="5123" max="5123" width="11" style="1" customWidth="1"/>
    <col min="5124" max="5124" width="9.33203125" style="1" customWidth="1"/>
    <col min="5125" max="5125" width="10.6640625" style="1" customWidth="1"/>
    <col min="5126" max="5374" width="9.1328125" style="1"/>
    <col min="5375" max="5375" width="7.6640625" style="1" customWidth="1"/>
    <col min="5376" max="5376" width="34.6640625" style="1" customWidth="1"/>
    <col min="5377" max="5377" width="0" style="1" hidden="1" customWidth="1"/>
    <col min="5378" max="5378" width="7.33203125" style="1" customWidth="1"/>
    <col min="5379" max="5379" width="11" style="1" customWidth="1"/>
    <col min="5380" max="5380" width="9.33203125" style="1" customWidth="1"/>
    <col min="5381" max="5381" width="10.6640625" style="1" customWidth="1"/>
    <col min="5382" max="5630" width="9.1328125" style="1"/>
    <col min="5631" max="5631" width="7.6640625" style="1" customWidth="1"/>
    <col min="5632" max="5632" width="34.6640625" style="1" customWidth="1"/>
    <col min="5633" max="5633" width="0" style="1" hidden="1" customWidth="1"/>
    <col min="5634" max="5634" width="7.33203125" style="1" customWidth="1"/>
    <col min="5635" max="5635" width="11" style="1" customWidth="1"/>
    <col min="5636" max="5636" width="9.33203125" style="1" customWidth="1"/>
    <col min="5637" max="5637" width="10.6640625" style="1" customWidth="1"/>
    <col min="5638" max="5886" width="9.1328125" style="1"/>
    <col min="5887" max="5887" width="7.6640625" style="1" customWidth="1"/>
    <col min="5888" max="5888" width="34.6640625" style="1" customWidth="1"/>
    <col min="5889" max="5889" width="0" style="1" hidden="1" customWidth="1"/>
    <col min="5890" max="5890" width="7.33203125" style="1" customWidth="1"/>
    <col min="5891" max="5891" width="11" style="1" customWidth="1"/>
    <col min="5892" max="5892" width="9.33203125" style="1" customWidth="1"/>
    <col min="5893" max="5893" width="10.6640625" style="1" customWidth="1"/>
    <col min="5894" max="6142" width="9.1328125" style="1"/>
    <col min="6143" max="6143" width="7.6640625" style="1" customWidth="1"/>
    <col min="6144" max="6144" width="34.6640625" style="1" customWidth="1"/>
    <col min="6145" max="6145" width="0" style="1" hidden="1" customWidth="1"/>
    <col min="6146" max="6146" width="7.33203125" style="1" customWidth="1"/>
    <col min="6147" max="6147" width="11" style="1" customWidth="1"/>
    <col min="6148" max="6148" width="9.33203125" style="1" customWidth="1"/>
    <col min="6149" max="6149" width="10.6640625" style="1" customWidth="1"/>
    <col min="6150" max="6398" width="9.1328125" style="1"/>
    <col min="6399" max="6399" width="7.6640625" style="1" customWidth="1"/>
    <col min="6400" max="6400" width="34.6640625" style="1" customWidth="1"/>
    <col min="6401" max="6401" width="0" style="1" hidden="1" customWidth="1"/>
    <col min="6402" max="6402" width="7.33203125" style="1" customWidth="1"/>
    <col min="6403" max="6403" width="11" style="1" customWidth="1"/>
    <col min="6404" max="6404" width="9.33203125" style="1" customWidth="1"/>
    <col min="6405" max="6405" width="10.6640625" style="1" customWidth="1"/>
    <col min="6406" max="6654" width="9.1328125" style="1"/>
    <col min="6655" max="6655" width="7.6640625" style="1" customWidth="1"/>
    <col min="6656" max="6656" width="34.6640625" style="1" customWidth="1"/>
    <col min="6657" max="6657" width="0" style="1" hidden="1" customWidth="1"/>
    <col min="6658" max="6658" width="7.33203125" style="1" customWidth="1"/>
    <col min="6659" max="6659" width="11" style="1" customWidth="1"/>
    <col min="6660" max="6660" width="9.33203125" style="1" customWidth="1"/>
    <col min="6661" max="6661" width="10.6640625" style="1" customWidth="1"/>
    <col min="6662" max="6910" width="9.1328125" style="1"/>
    <col min="6911" max="6911" width="7.6640625" style="1" customWidth="1"/>
    <col min="6912" max="6912" width="34.6640625" style="1" customWidth="1"/>
    <col min="6913" max="6913" width="0" style="1" hidden="1" customWidth="1"/>
    <col min="6914" max="6914" width="7.33203125" style="1" customWidth="1"/>
    <col min="6915" max="6915" width="11" style="1" customWidth="1"/>
    <col min="6916" max="6916" width="9.33203125" style="1" customWidth="1"/>
    <col min="6917" max="6917" width="10.6640625" style="1" customWidth="1"/>
    <col min="6918" max="7166" width="9.1328125" style="1"/>
    <col min="7167" max="7167" width="7.6640625" style="1" customWidth="1"/>
    <col min="7168" max="7168" width="34.6640625" style="1" customWidth="1"/>
    <col min="7169" max="7169" width="0" style="1" hidden="1" customWidth="1"/>
    <col min="7170" max="7170" width="7.33203125" style="1" customWidth="1"/>
    <col min="7171" max="7171" width="11" style="1" customWidth="1"/>
    <col min="7172" max="7172" width="9.33203125" style="1" customWidth="1"/>
    <col min="7173" max="7173" width="10.6640625" style="1" customWidth="1"/>
    <col min="7174" max="7422" width="9.1328125" style="1"/>
    <col min="7423" max="7423" width="7.6640625" style="1" customWidth="1"/>
    <col min="7424" max="7424" width="34.6640625" style="1" customWidth="1"/>
    <col min="7425" max="7425" width="0" style="1" hidden="1" customWidth="1"/>
    <col min="7426" max="7426" width="7.33203125" style="1" customWidth="1"/>
    <col min="7427" max="7427" width="11" style="1" customWidth="1"/>
    <col min="7428" max="7428" width="9.33203125" style="1" customWidth="1"/>
    <col min="7429" max="7429" width="10.6640625" style="1" customWidth="1"/>
    <col min="7430" max="7678" width="9.1328125" style="1"/>
    <col min="7679" max="7679" width="7.6640625" style="1" customWidth="1"/>
    <col min="7680" max="7680" width="34.6640625" style="1" customWidth="1"/>
    <col min="7681" max="7681" width="0" style="1" hidden="1" customWidth="1"/>
    <col min="7682" max="7682" width="7.33203125" style="1" customWidth="1"/>
    <col min="7683" max="7683" width="11" style="1" customWidth="1"/>
    <col min="7684" max="7684" width="9.33203125" style="1" customWidth="1"/>
    <col min="7685" max="7685" width="10.6640625" style="1" customWidth="1"/>
    <col min="7686" max="7934" width="9.1328125" style="1"/>
    <col min="7935" max="7935" width="7.6640625" style="1" customWidth="1"/>
    <col min="7936" max="7936" width="34.6640625" style="1" customWidth="1"/>
    <col min="7937" max="7937" width="0" style="1" hidden="1" customWidth="1"/>
    <col min="7938" max="7938" width="7.33203125" style="1" customWidth="1"/>
    <col min="7939" max="7939" width="11" style="1" customWidth="1"/>
    <col min="7940" max="7940" width="9.33203125" style="1" customWidth="1"/>
    <col min="7941" max="7941" width="10.6640625" style="1" customWidth="1"/>
    <col min="7942" max="8190" width="9.1328125" style="1"/>
    <col min="8191" max="8191" width="7.6640625" style="1" customWidth="1"/>
    <col min="8192" max="8192" width="34.6640625" style="1" customWidth="1"/>
    <col min="8193" max="8193" width="0" style="1" hidden="1" customWidth="1"/>
    <col min="8194" max="8194" width="7.33203125" style="1" customWidth="1"/>
    <col min="8195" max="8195" width="11" style="1" customWidth="1"/>
    <col min="8196" max="8196" width="9.33203125" style="1" customWidth="1"/>
    <col min="8197" max="8197" width="10.6640625" style="1" customWidth="1"/>
    <col min="8198" max="8446" width="9.1328125" style="1"/>
    <col min="8447" max="8447" width="7.6640625" style="1" customWidth="1"/>
    <col min="8448" max="8448" width="34.6640625" style="1" customWidth="1"/>
    <col min="8449" max="8449" width="0" style="1" hidden="1" customWidth="1"/>
    <col min="8450" max="8450" width="7.33203125" style="1" customWidth="1"/>
    <col min="8451" max="8451" width="11" style="1" customWidth="1"/>
    <col min="8452" max="8452" width="9.33203125" style="1" customWidth="1"/>
    <col min="8453" max="8453" width="10.6640625" style="1" customWidth="1"/>
    <col min="8454" max="8702" width="9.1328125" style="1"/>
    <col min="8703" max="8703" width="7.6640625" style="1" customWidth="1"/>
    <col min="8704" max="8704" width="34.6640625" style="1" customWidth="1"/>
    <col min="8705" max="8705" width="0" style="1" hidden="1" customWidth="1"/>
    <col min="8706" max="8706" width="7.33203125" style="1" customWidth="1"/>
    <col min="8707" max="8707" width="11" style="1" customWidth="1"/>
    <col min="8708" max="8708" width="9.33203125" style="1" customWidth="1"/>
    <col min="8709" max="8709" width="10.6640625" style="1" customWidth="1"/>
    <col min="8710" max="8958" width="9.1328125" style="1"/>
    <col min="8959" max="8959" width="7.6640625" style="1" customWidth="1"/>
    <col min="8960" max="8960" width="34.6640625" style="1" customWidth="1"/>
    <col min="8961" max="8961" width="0" style="1" hidden="1" customWidth="1"/>
    <col min="8962" max="8962" width="7.33203125" style="1" customWidth="1"/>
    <col min="8963" max="8963" width="11" style="1" customWidth="1"/>
    <col min="8964" max="8964" width="9.33203125" style="1" customWidth="1"/>
    <col min="8965" max="8965" width="10.6640625" style="1" customWidth="1"/>
    <col min="8966" max="9214" width="9.1328125" style="1"/>
    <col min="9215" max="9215" width="7.6640625" style="1" customWidth="1"/>
    <col min="9216" max="9216" width="34.6640625" style="1" customWidth="1"/>
    <col min="9217" max="9217" width="0" style="1" hidden="1" customWidth="1"/>
    <col min="9218" max="9218" width="7.33203125" style="1" customWidth="1"/>
    <col min="9219" max="9219" width="11" style="1" customWidth="1"/>
    <col min="9220" max="9220" width="9.33203125" style="1" customWidth="1"/>
    <col min="9221" max="9221" width="10.6640625" style="1" customWidth="1"/>
    <col min="9222" max="9470" width="9.1328125" style="1"/>
    <col min="9471" max="9471" width="7.6640625" style="1" customWidth="1"/>
    <col min="9472" max="9472" width="34.6640625" style="1" customWidth="1"/>
    <col min="9473" max="9473" width="0" style="1" hidden="1" customWidth="1"/>
    <col min="9474" max="9474" width="7.33203125" style="1" customWidth="1"/>
    <col min="9475" max="9475" width="11" style="1" customWidth="1"/>
    <col min="9476" max="9476" width="9.33203125" style="1" customWidth="1"/>
    <col min="9477" max="9477" width="10.6640625" style="1" customWidth="1"/>
    <col min="9478" max="9726" width="9.1328125" style="1"/>
    <col min="9727" max="9727" width="7.6640625" style="1" customWidth="1"/>
    <col min="9728" max="9728" width="34.6640625" style="1" customWidth="1"/>
    <col min="9729" max="9729" width="0" style="1" hidden="1" customWidth="1"/>
    <col min="9730" max="9730" width="7.33203125" style="1" customWidth="1"/>
    <col min="9731" max="9731" width="11" style="1" customWidth="1"/>
    <col min="9732" max="9732" width="9.33203125" style="1" customWidth="1"/>
    <col min="9733" max="9733" width="10.6640625" style="1" customWidth="1"/>
    <col min="9734" max="9982" width="9.1328125" style="1"/>
    <col min="9983" max="9983" width="7.6640625" style="1" customWidth="1"/>
    <col min="9984" max="9984" width="34.6640625" style="1" customWidth="1"/>
    <col min="9985" max="9985" width="0" style="1" hidden="1" customWidth="1"/>
    <col min="9986" max="9986" width="7.33203125" style="1" customWidth="1"/>
    <col min="9987" max="9987" width="11" style="1" customWidth="1"/>
    <col min="9988" max="9988" width="9.33203125" style="1" customWidth="1"/>
    <col min="9989" max="9989" width="10.6640625" style="1" customWidth="1"/>
    <col min="9990" max="10238" width="9.1328125" style="1"/>
    <col min="10239" max="10239" width="7.6640625" style="1" customWidth="1"/>
    <col min="10240" max="10240" width="34.6640625" style="1" customWidth="1"/>
    <col min="10241" max="10241" width="0" style="1" hidden="1" customWidth="1"/>
    <col min="10242" max="10242" width="7.33203125" style="1" customWidth="1"/>
    <col min="10243" max="10243" width="11" style="1" customWidth="1"/>
    <col min="10244" max="10244" width="9.33203125" style="1" customWidth="1"/>
    <col min="10245" max="10245" width="10.6640625" style="1" customWidth="1"/>
    <col min="10246" max="10494" width="9.1328125" style="1"/>
    <col min="10495" max="10495" width="7.6640625" style="1" customWidth="1"/>
    <col min="10496" max="10496" width="34.6640625" style="1" customWidth="1"/>
    <col min="10497" max="10497" width="0" style="1" hidden="1" customWidth="1"/>
    <col min="10498" max="10498" width="7.33203125" style="1" customWidth="1"/>
    <col min="10499" max="10499" width="11" style="1" customWidth="1"/>
    <col min="10500" max="10500" width="9.33203125" style="1" customWidth="1"/>
    <col min="10501" max="10501" width="10.6640625" style="1" customWidth="1"/>
    <col min="10502" max="10750" width="9.1328125" style="1"/>
    <col min="10751" max="10751" width="7.6640625" style="1" customWidth="1"/>
    <col min="10752" max="10752" width="34.6640625" style="1" customWidth="1"/>
    <col min="10753" max="10753" width="0" style="1" hidden="1" customWidth="1"/>
    <col min="10754" max="10754" width="7.33203125" style="1" customWidth="1"/>
    <col min="10755" max="10755" width="11" style="1" customWidth="1"/>
    <col min="10756" max="10756" width="9.33203125" style="1" customWidth="1"/>
    <col min="10757" max="10757" width="10.6640625" style="1" customWidth="1"/>
    <col min="10758" max="11006" width="9.1328125" style="1"/>
    <col min="11007" max="11007" width="7.6640625" style="1" customWidth="1"/>
    <col min="11008" max="11008" width="34.6640625" style="1" customWidth="1"/>
    <col min="11009" max="11009" width="0" style="1" hidden="1" customWidth="1"/>
    <col min="11010" max="11010" width="7.33203125" style="1" customWidth="1"/>
    <col min="11011" max="11011" width="11" style="1" customWidth="1"/>
    <col min="11012" max="11012" width="9.33203125" style="1" customWidth="1"/>
    <col min="11013" max="11013" width="10.6640625" style="1" customWidth="1"/>
    <col min="11014" max="11262" width="9.1328125" style="1"/>
    <col min="11263" max="11263" width="7.6640625" style="1" customWidth="1"/>
    <col min="11264" max="11264" width="34.6640625" style="1" customWidth="1"/>
    <col min="11265" max="11265" width="0" style="1" hidden="1" customWidth="1"/>
    <col min="11266" max="11266" width="7.33203125" style="1" customWidth="1"/>
    <col min="11267" max="11267" width="11" style="1" customWidth="1"/>
    <col min="11268" max="11268" width="9.33203125" style="1" customWidth="1"/>
    <col min="11269" max="11269" width="10.6640625" style="1" customWidth="1"/>
    <col min="11270" max="11518" width="9.1328125" style="1"/>
    <col min="11519" max="11519" width="7.6640625" style="1" customWidth="1"/>
    <col min="11520" max="11520" width="34.6640625" style="1" customWidth="1"/>
    <col min="11521" max="11521" width="0" style="1" hidden="1" customWidth="1"/>
    <col min="11522" max="11522" width="7.33203125" style="1" customWidth="1"/>
    <col min="11523" max="11523" width="11" style="1" customWidth="1"/>
    <col min="11524" max="11524" width="9.33203125" style="1" customWidth="1"/>
    <col min="11525" max="11525" width="10.6640625" style="1" customWidth="1"/>
    <col min="11526" max="11774" width="9.1328125" style="1"/>
    <col min="11775" max="11775" width="7.6640625" style="1" customWidth="1"/>
    <col min="11776" max="11776" width="34.6640625" style="1" customWidth="1"/>
    <col min="11777" max="11777" width="0" style="1" hidden="1" customWidth="1"/>
    <col min="11778" max="11778" width="7.33203125" style="1" customWidth="1"/>
    <col min="11779" max="11779" width="11" style="1" customWidth="1"/>
    <col min="11780" max="11780" width="9.33203125" style="1" customWidth="1"/>
    <col min="11781" max="11781" width="10.6640625" style="1" customWidth="1"/>
    <col min="11782" max="12030" width="9.1328125" style="1"/>
    <col min="12031" max="12031" width="7.6640625" style="1" customWidth="1"/>
    <col min="12032" max="12032" width="34.6640625" style="1" customWidth="1"/>
    <col min="12033" max="12033" width="0" style="1" hidden="1" customWidth="1"/>
    <col min="12034" max="12034" width="7.33203125" style="1" customWidth="1"/>
    <col min="12035" max="12035" width="11" style="1" customWidth="1"/>
    <col min="12036" max="12036" width="9.33203125" style="1" customWidth="1"/>
    <col min="12037" max="12037" width="10.6640625" style="1" customWidth="1"/>
    <col min="12038" max="12286" width="9.1328125" style="1"/>
    <col min="12287" max="12287" width="7.6640625" style="1" customWidth="1"/>
    <col min="12288" max="12288" width="34.6640625" style="1" customWidth="1"/>
    <col min="12289" max="12289" width="0" style="1" hidden="1" customWidth="1"/>
    <col min="12290" max="12290" width="7.33203125" style="1" customWidth="1"/>
    <col min="12291" max="12291" width="11" style="1" customWidth="1"/>
    <col min="12292" max="12292" width="9.33203125" style="1" customWidth="1"/>
    <col min="12293" max="12293" width="10.6640625" style="1" customWidth="1"/>
    <col min="12294" max="12542" width="9.1328125" style="1"/>
    <col min="12543" max="12543" width="7.6640625" style="1" customWidth="1"/>
    <col min="12544" max="12544" width="34.6640625" style="1" customWidth="1"/>
    <col min="12545" max="12545" width="0" style="1" hidden="1" customWidth="1"/>
    <col min="12546" max="12546" width="7.33203125" style="1" customWidth="1"/>
    <col min="12547" max="12547" width="11" style="1" customWidth="1"/>
    <col min="12548" max="12548" width="9.33203125" style="1" customWidth="1"/>
    <col min="12549" max="12549" width="10.6640625" style="1" customWidth="1"/>
    <col min="12550" max="12798" width="9.1328125" style="1"/>
    <col min="12799" max="12799" width="7.6640625" style="1" customWidth="1"/>
    <col min="12800" max="12800" width="34.6640625" style="1" customWidth="1"/>
    <col min="12801" max="12801" width="0" style="1" hidden="1" customWidth="1"/>
    <col min="12802" max="12802" width="7.33203125" style="1" customWidth="1"/>
    <col min="12803" max="12803" width="11" style="1" customWidth="1"/>
    <col min="12804" max="12804" width="9.33203125" style="1" customWidth="1"/>
    <col min="12805" max="12805" width="10.6640625" style="1" customWidth="1"/>
    <col min="12806" max="13054" width="9.1328125" style="1"/>
    <col min="13055" max="13055" width="7.6640625" style="1" customWidth="1"/>
    <col min="13056" max="13056" width="34.6640625" style="1" customWidth="1"/>
    <col min="13057" max="13057" width="0" style="1" hidden="1" customWidth="1"/>
    <col min="13058" max="13058" width="7.33203125" style="1" customWidth="1"/>
    <col min="13059" max="13059" width="11" style="1" customWidth="1"/>
    <col min="13060" max="13060" width="9.33203125" style="1" customWidth="1"/>
    <col min="13061" max="13061" width="10.6640625" style="1" customWidth="1"/>
    <col min="13062" max="13310" width="9.1328125" style="1"/>
    <col min="13311" max="13311" width="7.6640625" style="1" customWidth="1"/>
    <col min="13312" max="13312" width="34.6640625" style="1" customWidth="1"/>
    <col min="13313" max="13313" width="0" style="1" hidden="1" customWidth="1"/>
    <col min="13314" max="13314" width="7.33203125" style="1" customWidth="1"/>
    <col min="13315" max="13315" width="11" style="1" customWidth="1"/>
    <col min="13316" max="13316" width="9.33203125" style="1" customWidth="1"/>
    <col min="13317" max="13317" width="10.6640625" style="1" customWidth="1"/>
    <col min="13318" max="13566" width="9.1328125" style="1"/>
    <col min="13567" max="13567" width="7.6640625" style="1" customWidth="1"/>
    <col min="13568" max="13568" width="34.6640625" style="1" customWidth="1"/>
    <col min="13569" max="13569" width="0" style="1" hidden="1" customWidth="1"/>
    <col min="13570" max="13570" width="7.33203125" style="1" customWidth="1"/>
    <col min="13571" max="13571" width="11" style="1" customWidth="1"/>
    <col min="13572" max="13572" width="9.33203125" style="1" customWidth="1"/>
    <col min="13573" max="13573" width="10.6640625" style="1" customWidth="1"/>
    <col min="13574" max="13822" width="9.1328125" style="1"/>
    <col min="13823" max="13823" width="7.6640625" style="1" customWidth="1"/>
    <col min="13824" max="13824" width="34.6640625" style="1" customWidth="1"/>
    <col min="13825" max="13825" width="0" style="1" hidden="1" customWidth="1"/>
    <col min="13826" max="13826" width="7.33203125" style="1" customWidth="1"/>
    <col min="13827" max="13827" width="11" style="1" customWidth="1"/>
    <col min="13828" max="13828" width="9.33203125" style="1" customWidth="1"/>
    <col min="13829" max="13829" width="10.6640625" style="1" customWidth="1"/>
    <col min="13830" max="14078" width="9.1328125" style="1"/>
    <col min="14079" max="14079" width="7.6640625" style="1" customWidth="1"/>
    <col min="14080" max="14080" width="34.6640625" style="1" customWidth="1"/>
    <col min="14081" max="14081" width="0" style="1" hidden="1" customWidth="1"/>
    <col min="14082" max="14082" width="7.33203125" style="1" customWidth="1"/>
    <col min="14083" max="14083" width="11" style="1" customWidth="1"/>
    <col min="14084" max="14084" width="9.33203125" style="1" customWidth="1"/>
    <col min="14085" max="14085" width="10.6640625" style="1" customWidth="1"/>
    <col min="14086" max="14334" width="9.1328125" style="1"/>
    <col min="14335" max="14335" width="7.6640625" style="1" customWidth="1"/>
    <col min="14336" max="14336" width="34.6640625" style="1" customWidth="1"/>
    <col min="14337" max="14337" width="0" style="1" hidden="1" customWidth="1"/>
    <col min="14338" max="14338" width="7.33203125" style="1" customWidth="1"/>
    <col min="14339" max="14339" width="11" style="1" customWidth="1"/>
    <col min="14340" max="14340" width="9.33203125" style="1" customWidth="1"/>
    <col min="14341" max="14341" width="10.6640625" style="1" customWidth="1"/>
    <col min="14342" max="14590" width="9.1328125" style="1"/>
    <col min="14591" max="14591" width="7.6640625" style="1" customWidth="1"/>
    <col min="14592" max="14592" width="34.6640625" style="1" customWidth="1"/>
    <col min="14593" max="14593" width="0" style="1" hidden="1" customWidth="1"/>
    <col min="14594" max="14594" width="7.33203125" style="1" customWidth="1"/>
    <col min="14595" max="14595" width="11" style="1" customWidth="1"/>
    <col min="14596" max="14596" width="9.33203125" style="1" customWidth="1"/>
    <col min="14597" max="14597" width="10.6640625" style="1" customWidth="1"/>
    <col min="14598" max="14846" width="9.1328125" style="1"/>
    <col min="14847" max="14847" width="7.6640625" style="1" customWidth="1"/>
    <col min="14848" max="14848" width="34.6640625" style="1" customWidth="1"/>
    <col min="14849" max="14849" width="0" style="1" hidden="1" customWidth="1"/>
    <col min="14850" max="14850" width="7.33203125" style="1" customWidth="1"/>
    <col min="14851" max="14851" width="11" style="1" customWidth="1"/>
    <col min="14852" max="14852" width="9.33203125" style="1" customWidth="1"/>
    <col min="14853" max="14853" width="10.6640625" style="1" customWidth="1"/>
    <col min="14854" max="15102" width="9.1328125" style="1"/>
    <col min="15103" max="15103" width="7.6640625" style="1" customWidth="1"/>
    <col min="15104" max="15104" width="34.6640625" style="1" customWidth="1"/>
    <col min="15105" max="15105" width="0" style="1" hidden="1" customWidth="1"/>
    <col min="15106" max="15106" width="7.33203125" style="1" customWidth="1"/>
    <col min="15107" max="15107" width="11" style="1" customWidth="1"/>
    <col min="15108" max="15108" width="9.33203125" style="1" customWidth="1"/>
    <col min="15109" max="15109" width="10.6640625" style="1" customWidth="1"/>
    <col min="15110" max="15358" width="9.1328125" style="1"/>
    <col min="15359" max="15359" width="7.6640625" style="1" customWidth="1"/>
    <col min="15360" max="15360" width="34.6640625" style="1" customWidth="1"/>
    <col min="15361" max="15361" width="0" style="1" hidden="1" customWidth="1"/>
    <col min="15362" max="15362" width="7.33203125" style="1" customWidth="1"/>
    <col min="15363" max="15363" width="11" style="1" customWidth="1"/>
    <col min="15364" max="15364" width="9.33203125" style="1" customWidth="1"/>
    <col min="15365" max="15365" width="10.6640625" style="1" customWidth="1"/>
    <col min="15366" max="15614" width="9.1328125" style="1"/>
    <col min="15615" max="15615" width="7.6640625" style="1" customWidth="1"/>
    <col min="15616" max="15616" width="34.6640625" style="1" customWidth="1"/>
    <col min="15617" max="15617" width="0" style="1" hidden="1" customWidth="1"/>
    <col min="15618" max="15618" width="7.33203125" style="1" customWidth="1"/>
    <col min="15619" max="15619" width="11" style="1" customWidth="1"/>
    <col min="15620" max="15620" width="9.33203125" style="1" customWidth="1"/>
    <col min="15621" max="15621" width="10.6640625" style="1" customWidth="1"/>
    <col min="15622" max="15870" width="9.1328125" style="1"/>
    <col min="15871" max="15871" width="7.6640625" style="1" customWidth="1"/>
    <col min="15872" max="15872" width="34.6640625" style="1" customWidth="1"/>
    <col min="15873" max="15873" width="0" style="1" hidden="1" customWidth="1"/>
    <col min="15874" max="15874" width="7.33203125" style="1" customWidth="1"/>
    <col min="15875" max="15875" width="11" style="1" customWidth="1"/>
    <col min="15876" max="15876" width="9.33203125" style="1" customWidth="1"/>
    <col min="15877" max="15877" width="10.6640625" style="1" customWidth="1"/>
    <col min="15878" max="16126" width="9.1328125" style="1"/>
    <col min="16127" max="16127" width="7.6640625" style="1" customWidth="1"/>
    <col min="16128" max="16128" width="34.6640625" style="1" customWidth="1"/>
    <col min="16129" max="16129" width="0" style="1" hidden="1" customWidth="1"/>
    <col min="16130" max="16130" width="7.33203125" style="1" customWidth="1"/>
    <col min="16131" max="16131" width="11" style="1" customWidth="1"/>
    <col min="16132" max="16132" width="9.33203125" style="1" customWidth="1"/>
    <col min="16133" max="16133" width="10.6640625" style="1" customWidth="1"/>
    <col min="16134" max="16383" width="9.1328125" style="1"/>
    <col min="16384" max="16384" width="9.1328125" style="1" customWidth="1"/>
  </cols>
  <sheetData>
    <row r="1" spans="1:14" ht="15.4">
      <c r="A1" s="8"/>
      <c r="B1" s="205" t="s">
        <v>4</v>
      </c>
      <c r="C1" s="205"/>
      <c r="D1" s="205"/>
      <c r="E1" s="205"/>
      <c r="F1" s="205"/>
      <c r="G1" s="16"/>
      <c r="H1" s="16"/>
      <c r="I1" s="16"/>
      <c r="J1" s="16"/>
      <c r="K1" s="16"/>
      <c r="L1" s="16"/>
      <c r="M1" s="16"/>
      <c r="N1" s="16"/>
    </row>
    <row r="2" spans="1:14" ht="15.4">
      <c r="A2" s="8"/>
      <c r="B2" s="205" t="s">
        <v>5</v>
      </c>
      <c r="C2" s="205"/>
      <c r="D2" s="165"/>
      <c r="E2" s="184"/>
      <c r="F2" s="46"/>
      <c r="G2" s="16"/>
      <c r="H2" s="16"/>
      <c r="I2" s="16"/>
      <c r="J2" s="16"/>
      <c r="K2" s="16"/>
      <c r="L2" s="16"/>
      <c r="M2" s="16"/>
      <c r="N2" s="16"/>
    </row>
    <row r="3" spans="1:14" s="6" customFormat="1" ht="14.25">
      <c r="A3" s="8"/>
      <c r="B3" s="8"/>
      <c r="C3" s="74"/>
      <c r="D3" s="165"/>
      <c r="E3" s="184"/>
      <c r="F3" s="46"/>
      <c r="G3" s="16"/>
      <c r="H3" s="16"/>
      <c r="I3" s="16"/>
      <c r="J3" s="16"/>
      <c r="K3" s="16"/>
      <c r="L3" s="16"/>
      <c r="M3" s="16"/>
      <c r="N3" s="16"/>
    </row>
    <row r="4" spans="1:14" ht="14.25">
      <c r="A4" s="8"/>
      <c r="B4" s="9"/>
      <c r="C4" s="206"/>
      <c r="D4" s="206"/>
      <c r="E4" s="206"/>
      <c r="F4" s="46"/>
      <c r="G4" s="16"/>
      <c r="H4" s="132"/>
      <c r="I4" s="16"/>
      <c r="J4" s="16"/>
      <c r="K4" s="16"/>
      <c r="L4" s="16"/>
      <c r="M4" s="16"/>
      <c r="N4" s="16"/>
    </row>
    <row r="5" spans="1:14" s="6" customFormat="1" ht="14.25">
      <c r="A5" s="8"/>
      <c r="B5" s="8"/>
      <c r="C5" s="75"/>
      <c r="D5" s="165"/>
      <c r="E5" s="184"/>
      <c r="F5" s="46"/>
      <c r="G5" s="16"/>
      <c r="H5" s="16"/>
      <c r="I5" s="16"/>
      <c r="J5" s="16"/>
      <c r="K5" s="16"/>
      <c r="L5" s="16"/>
      <c r="M5" s="16"/>
      <c r="N5" s="16"/>
    </row>
    <row r="6" spans="1:14" s="6" customFormat="1" ht="15.75" customHeight="1">
      <c r="A6" s="13"/>
      <c r="B6" s="13"/>
      <c r="C6" s="75"/>
      <c r="D6" s="165"/>
      <c r="E6" s="184"/>
      <c r="F6" s="46"/>
      <c r="G6" s="132"/>
      <c r="H6" s="144"/>
      <c r="I6" s="16"/>
      <c r="J6" s="16"/>
      <c r="K6" s="16"/>
      <c r="L6" s="16"/>
      <c r="M6" s="16"/>
      <c r="N6" s="16"/>
    </row>
    <row r="7" spans="1:14" s="6" customFormat="1" ht="27.75" customHeight="1">
      <c r="A7" s="16"/>
      <c r="B7" s="218" t="s">
        <v>232</v>
      </c>
      <c r="C7" s="218"/>
      <c r="D7" s="218"/>
      <c r="E7" s="218"/>
      <c r="F7" s="218"/>
      <c r="G7" s="145"/>
      <c r="H7" s="122"/>
      <c r="I7" s="16"/>
      <c r="J7" s="16"/>
      <c r="K7" s="16"/>
      <c r="L7" s="16"/>
      <c r="M7" s="16"/>
      <c r="N7" s="16"/>
    </row>
    <row r="8" spans="1:14" ht="14.25">
      <c r="A8" s="8"/>
      <c r="B8" s="222" t="s">
        <v>233</v>
      </c>
      <c r="C8" s="222"/>
      <c r="D8" s="222"/>
      <c r="E8" s="222"/>
      <c r="F8" s="222"/>
      <c r="G8" s="145"/>
      <c r="H8" s="133"/>
      <c r="I8" s="16"/>
      <c r="J8" s="16"/>
      <c r="K8" s="16"/>
      <c r="L8" s="16"/>
      <c r="M8" s="16"/>
      <c r="N8" s="16"/>
    </row>
    <row r="9" spans="1:14" s="6" customFormat="1" ht="14.25">
      <c r="A9" s="16"/>
      <c r="B9" s="222" t="s">
        <v>210</v>
      </c>
      <c r="C9" s="222"/>
      <c r="D9" s="222"/>
      <c r="E9" s="222"/>
      <c r="F9" s="222"/>
      <c r="G9" s="132"/>
      <c r="H9" s="132"/>
      <c r="I9" s="16"/>
      <c r="J9" s="16"/>
      <c r="K9" s="16"/>
      <c r="L9" s="16"/>
      <c r="M9" s="16"/>
      <c r="N9" s="16"/>
    </row>
    <row r="10" spans="1:14" s="6" customFormat="1" ht="14.25">
      <c r="A10" s="16"/>
      <c r="B10" s="16"/>
      <c r="C10" s="75" t="s">
        <v>7</v>
      </c>
      <c r="D10" s="165"/>
      <c r="E10" s="184"/>
      <c r="F10" s="46"/>
      <c r="G10" s="145"/>
      <c r="H10" s="132"/>
      <c r="I10" s="16"/>
      <c r="J10" s="16"/>
      <c r="K10" s="16"/>
      <c r="L10" s="16"/>
      <c r="M10" s="16"/>
      <c r="N10" s="16"/>
    </row>
    <row r="11" spans="1:14" ht="14.65" thickBot="1">
      <c r="A11" s="8"/>
      <c r="B11" s="8"/>
      <c r="C11" s="76"/>
      <c r="D11" s="165"/>
      <c r="E11" s="184"/>
      <c r="F11" s="46"/>
      <c r="G11" s="132"/>
      <c r="H11" s="132"/>
      <c r="I11" s="16"/>
      <c r="J11" s="16"/>
      <c r="K11" s="16"/>
      <c r="L11" s="16"/>
      <c r="M11" s="16"/>
      <c r="N11" s="16"/>
    </row>
    <row r="12" spans="1:14" s="5" customFormat="1" ht="16.5" customHeight="1">
      <c r="A12" s="200"/>
      <c r="B12" s="201" t="s">
        <v>1</v>
      </c>
      <c r="C12" s="203" t="s">
        <v>2</v>
      </c>
      <c r="D12" s="201" t="s">
        <v>6</v>
      </c>
      <c r="E12" s="209" t="s">
        <v>3</v>
      </c>
      <c r="F12" s="207" t="s">
        <v>231</v>
      </c>
      <c r="G12" s="145"/>
      <c r="H12" s="132"/>
      <c r="I12" s="44"/>
      <c r="J12" s="44"/>
      <c r="K12" s="44"/>
      <c r="L12" s="44"/>
      <c r="M12" s="44"/>
      <c r="N12" s="44"/>
    </row>
    <row r="13" spans="1:14" s="2" customFormat="1" ht="48" customHeight="1" thickBot="1">
      <c r="A13" s="200"/>
      <c r="B13" s="202"/>
      <c r="C13" s="204"/>
      <c r="D13" s="202"/>
      <c r="E13" s="210"/>
      <c r="F13" s="208"/>
      <c r="G13" s="43"/>
      <c r="H13" s="44"/>
      <c r="I13" s="44"/>
      <c r="J13" s="44"/>
      <c r="K13" s="44"/>
      <c r="L13" s="44"/>
      <c r="M13" s="44"/>
      <c r="N13" s="44"/>
    </row>
    <row r="14" spans="1:14" s="2" customFormat="1" ht="16.149999999999999" thickTop="1" thickBot="1">
      <c r="A14" s="18"/>
      <c r="B14" s="30">
        <v>1</v>
      </c>
      <c r="C14" s="197" t="s">
        <v>41</v>
      </c>
      <c r="D14" s="198"/>
      <c r="E14" s="198"/>
      <c r="F14" s="199"/>
      <c r="G14" s="18"/>
      <c r="H14" s="18"/>
      <c r="I14" s="18"/>
      <c r="J14" s="18"/>
      <c r="K14" s="18"/>
      <c r="L14" s="18"/>
      <c r="M14" s="18"/>
      <c r="N14" s="18"/>
    </row>
    <row r="15" spans="1:14" s="2" customFormat="1" ht="14.65" thickTop="1">
      <c r="A15" s="18"/>
      <c r="B15" s="116" t="s">
        <v>131</v>
      </c>
      <c r="C15" s="117" t="s">
        <v>167</v>
      </c>
      <c r="D15" s="118"/>
      <c r="E15" s="119"/>
      <c r="F15" s="119"/>
      <c r="G15" s="18"/>
      <c r="H15" s="18"/>
      <c r="I15" s="18"/>
      <c r="J15" s="18"/>
      <c r="K15" s="18"/>
      <c r="L15" s="18"/>
      <c r="M15" s="18"/>
      <c r="N15" s="18"/>
    </row>
    <row r="16" spans="1:14" s="2" customFormat="1" ht="14.65" thickBot="1">
      <c r="A16" s="18"/>
      <c r="B16" s="69"/>
      <c r="C16" s="115" t="s">
        <v>49</v>
      </c>
      <c r="D16" s="65" t="s">
        <v>175</v>
      </c>
      <c r="E16" s="194" t="s">
        <v>230</v>
      </c>
      <c r="F16" s="48"/>
      <c r="G16" s="18"/>
      <c r="H16" s="18"/>
      <c r="I16" s="18"/>
      <c r="J16" s="18"/>
      <c r="K16" s="18"/>
      <c r="L16" s="18"/>
      <c r="M16" s="18"/>
      <c r="N16" s="18"/>
    </row>
    <row r="17" spans="1:14" s="2" customFormat="1" ht="26.25">
      <c r="A17" s="18"/>
      <c r="B17" s="63" t="s">
        <v>171</v>
      </c>
      <c r="C17" s="78" t="s">
        <v>180</v>
      </c>
      <c r="D17" s="64"/>
      <c r="E17" s="49"/>
      <c r="F17" s="49"/>
      <c r="G17" s="18"/>
      <c r="H17" s="18"/>
      <c r="I17" s="18"/>
      <c r="J17" s="18"/>
      <c r="K17" s="18"/>
      <c r="L17" s="18"/>
      <c r="M17" s="18"/>
      <c r="N17" s="18"/>
    </row>
    <row r="18" spans="1:14" s="2" customFormat="1" ht="14.65" thickBot="1">
      <c r="A18" s="18"/>
      <c r="B18" s="69"/>
      <c r="C18" s="115" t="s">
        <v>49</v>
      </c>
      <c r="D18" s="65" t="s">
        <v>175</v>
      </c>
      <c r="E18" s="194" t="s">
        <v>230</v>
      </c>
      <c r="F18" s="48"/>
      <c r="G18" s="18"/>
      <c r="H18" s="18"/>
      <c r="I18" s="18"/>
      <c r="J18" s="18"/>
      <c r="K18" s="18"/>
      <c r="L18" s="18"/>
      <c r="M18" s="18"/>
      <c r="N18" s="18"/>
    </row>
    <row r="19" spans="1:14" s="2" customFormat="1" ht="26.25">
      <c r="A19" s="18"/>
      <c r="B19" s="63" t="s">
        <v>172</v>
      </c>
      <c r="C19" s="78" t="s">
        <v>168</v>
      </c>
      <c r="D19" s="64"/>
      <c r="E19" s="49"/>
      <c r="F19" s="49"/>
      <c r="G19" s="18"/>
      <c r="H19" s="18"/>
      <c r="I19" s="18"/>
      <c r="J19" s="18"/>
      <c r="K19" s="18"/>
      <c r="L19" s="18"/>
      <c r="M19" s="18"/>
      <c r="N19" s="18"/>
    </row>
    <row r="20" spans="1:14" s="2" customFormat="1" ht="14.65" thickBot="1">
      <c r="A20" s="18"/>
      <c r="B20" s="69"/>
      <c r="C20" s="115" t="s">
        <v>49</v>
      </c>
      <c r="D20" s="65" t="s">
        <v>175</v>
      </c>
      <c r="E20" s="194" t="s">
        <v>230</v>
      </c>
      <c r="F20" s="48"/>
      <c r="G20" s="18"/>
      <c r="H20" s="18"/>
      <c r="I20" s="18"/>
      <c r="J20" s="18"/>
      <c r="K20" s="18"/>
      <c r="L20" s="18"/>
      <c r="M20" s="18"/>
      <c r="N20" s="18"/>
    </row>
    <row r="21" spans="1:14" s="2" customFormat="1" ht="64.5">
      <c r="A21" s="18"/>
      <c r="B21" s="63" t="s">
        <v>173</v>
      </c>
      <c r="C21" s="78" t="s">
        <v>169</v>
      </c>
      <c r="D21" s="64"/>
      <c r="E21" s="31"/>
      <c r="F21" s="49"/>
      <c r="G21" s="18"/>
      <c r="H21" s="18"/>
      <c r="I21" s="18"/>
      <c r="J21" s="18"/>
      <c r="K21" s="18"/>
      <c r="L21" s="18"/>
      <c r="M21" s="18"/>
      <c r="N21" s="18"/>
    </row>
    <row r="22" spans="1:14" s="2" customFormat="1" ht="14.65" thickBot="1">
      <c r="A22" s="18"/>
      <c r="B22" s="69"/>
      <c r="C22" s="115" t="s">
        <v>49</v>
      </c>
      <c r="D22" s="65" t="s">
        <v>175</v>
      </c>
      <c r="E22" s="194" t="s">
        <v>230</v>
      </c>
      <c r="F22" s="48"/>
      <c r="G22" s="18"/>
      <c r="H22" s="18"/>
      <c r="I22" s="18"/>
      <c r="J22" s="18"/>
      <c r="K22" s="18"/>
      <c r="L22" s="18"/>
      <c r="M22" s="18"/>
      <c r="N22" s="18"/>
    </row>
    <row r="23" spans="1:14" s="2" customFormat="1" ht="26.25">
      <c r="A23" s="18"/>
      <c r="B23" s="63" t="s">
        <v>174</v>
      </c>
      <c r="C23" s="78" t="s">
        <v>170</v>
      </c>
      <c r="D23" s="64"/>
      <c r="E23" s="31"/>
      <c r="F23" s="49"/>
      <c r="G23" s="18"/>
      <c r="H23" s="18"/>
      <c r="I23" s="18"/>
      <c r="J23" s="18"/>
      <c r="K23" s="18"/>
      <c r="L23" s="18"/>
      <c r="M23" s="18"/>
      <c r="N23" s="18"/>
    </row>
    <row r="24" spans="1:14" s="2" customFormat="1" ht="14.65" thickBot="1">
      <c r="A24" s="18"/>
      <c r="B24" s="69"/>
      <c r="C24" s="115" t="s">
        <v>49</v>
      </c>
      <c r="D24" s="65" t="s">
        <v>175</v>
      </c>
      <c r="E24" s="194" t="s">
        <v>230</v>
      </c>
      <c r="F24" s="48"/>
      <c r="G24" s="18"/>
      <c r="H24" s="18"/>
      <c r="I24" s="18"/>
      <c r="J24" s="18"/>
      <c r="K24" s="18"/>
      <c r="L24" s="18"/>
      <c r="M24" s="18"/>
      <c r="N24" s="18"/>
    </row>
    <row r="25" spans="1:14" s="2" customFormat="1" ht="25.5">
      <c r="A25" s="18"/>
      <c r="B25" s="63" t="s">
        <v>176</v>
      </c>
      <c r="C25" s="27" t="s">
        <v>44</v>
      </c>
      <c r="D25" s="22"/>
      <c r="E25" s="21"/>
      <c r="F25" s="47"/>
      <c r="G25" s="18"/>
      <c r="H25" s="18"/>
      <c r="I25" s="18"/>
      <c r="J25" s="18"/>
      <c r="K25" s="18"/>
      <c r="L25" s="18"/>
      <c r="M25" s="18"/>
      <c r="N25" s="18"/>
    </row>
    <row r="26" spans="1:14" s="2" customFormat="1" ht="38.25">
      <c r="A26" s="18"/>
      <c r="B26" s="15"/>
      <c r="C26" s="27" t="s">
        <v>42</v>
      </c>
      <c r="D26" s="22"/>
      <c r="E26" s="21"/>
      <c r="F26" s="47"/>
      <c r="G26" s="18"/>
      <c r="H26" s="18"/>
      <c r="I26" s="18"/>
      <c r="J26" s="18"/>
      <c r="K26" s="18"/>
      <c r="L26" s="18"/>
      <c r="M26" s="18"/>
      <c r="N26" s="18"/>
    </row>
    <row r="27" spans="1:14" s="2" customFormat="1" ht="38.65" thickBot="1">
      <c r="A27" s="18"/>
      <c r="B27" s="17"/>
      <c r="C27" s="77" t="s">
        <v>43</v>
      </c>
      <c r="D27" s="35" t="s">
        <v>0</v>
      </c>
      <c r="E27" s="194" t="s">
        <v>230</v>
      </c>
      <c r="F27" s="48"/>
      <c r="G27" s="18"/>
      <c r="H27" s="18"/>
      <c r="I27" s="18"/>
      <c r="J27" s="18"/>
      <c r="K27" s="18"/>
      <c r="L27" s="18"/>
      <c r="M27" s="18"/>
      <c r="N27" s="18"/>
    </row>
    <row r="28" spans="1:14" s="2" customFormat="1" ht="51.75">
      <c r="A28" s="18"/>
      <c r="B28" s="63" t="s">
        <v>177</v>
      </c>
      <c r="C28" s="78" t="s">
        <v>47</v>
      </c>
      <c r="D28" s="34"/>
      <c r="E28" s="31"/>
      <c r="F28" s="49"/>
      <c r="G28" s="18"/>
      <c r="H28" s="18"/>
      <c r="I28" s="18"/>
      <c r="J28" s="18"/>
      <c r="K28" s="18"/>
      <c r="L28" s="18"/>
      <c r="M28" s="18"/>
      <c r="N28" s="18"/>
    </row>
    <row r="29" spans="1:14" s="2" customFormat="1" ht="39">
      <c r="A29" s="18"/>
      <c r="B29" s="15"/>
      <c r="C29" s="78" t="s">
        <v>45</v>
      </c>
      <c r="D29" s="34"/>
      <c r="E29" s="31"/>
      <c r="F29" s="49"/>
      <c r="G29" s="18"/>
      <c r="H29" s="18"/>
      <c r="I29" s="18"/>
      <c r="J29" s="18"/>
      <c r="K29" s="18"/>
      <c r="L29" s="18"/>
      <c r="M29" s="18"/>
      <c r="N29" s="18"/>
    </row>
    <row r="30" spans="1:14" s="2" customFormat="1" ht="14.65" thickBot="1">
      <c r="A30" s="18"/>
      <c r="B30" s="17"/>
      <c r="C30" s="79" t="s">
        <v>46</v>
      </c>
      <c r="D30" s="35" t="s">
        <v>0</v>
      </c>
      <c r="E30" s="194" t="s">
        <v>230</v>
      </c>
      <c r="F30" s="48"/>
      <c r="G30" s="18"/>
      <c r="H30" s="18"/>
      <c r="I30" s="18"/>
      <c r="J30" s="18"/>
      <c r="K30" s="18"/>
      <c r="L30" s="18"/>
      <c r="M30" s="18"/>
      <c r="N30" s="18"/>
    </row>
    <row r="31" spans="1:14" s="2" customFormat="1" ht="64.5">
      <c r="A31" s="18"/>
      <c r="B31" s="63" t="s">
        <v>178</v>
      </c>
      <c r="C31" s="80" t="s">
        <v>48</v>
      </c>
      <c r="D31" s="22"/>
      <c r="E31" s="21"/>
      <c r="F31" s="47"/>
      <c r="G31" s="18"/>
      <c r="H31" s="18"/>
      <c r="I31" s="18"/>
      <c r="J31" s="18"/>
      <c r="K31" s="18"/>
      <c r="L31" s="18"/>
      <c r="M31" s="18"/>
      <c r="N31" s="18"/>
    </row>
    <row r="32" spans="1:14" s="2" customFormat="1" ht="14.65" thickBot="1">
      <c r="A32" s="18"/>
      <c r="B32" s="17"/>
      <c r="C32" s="81" t="s">
        <v>49</v>
      </c>
      <c r="D32" s="23" t="s">
        <v>0</v>
      </c>
      <c r="E32" s="194" t="s">
        <v>230</v>
      </c>
      <c r="F32" s="25"/>
      <c r="G32" s="18"/>
      <c r="H32" s="18"/>
      <c r="I32" s="18"/>
      <c r="J32" s="18"/>
      <c r="K32" s="18"/>
      <c r="L32" s="18"/>
      <c r="M32" s="18"/>
      <c r="N32" s="18"/>
    </row>
    <row r="33" spans="1:14" s="2" customFormat="1" ht="16.149999999999999" thickTop="1" thickBot="1">
      <c r="A33" s="18"/>
      <c r="B33" s="30">
        <v>1</v>
      </c>
      <c r="C33" s="128" t="s">
        <v>50</v>
      </c>
      <c r="D33" s="149"/>
      <c r="E33" s="185"/>
      <c r="F33" s="33">
        <f>SUM(F16:F32)</f>
        <v>0</v>
      </c>
      <c r="G33" s="18">
        <f>+F33/120</f>
        <v>0</v>
      </c>
      <c r="H33" s="18"/>
      <c r="I33" s="18"/>
      <c r="J33" s="18"/>
      <c r="K33" s="18"/>
      <c r="L33" s="18"/>
      <c r="M33" s="18"/>
      <c r="N33" s="18"/>
    </row>
    <row r="34" spans="1:14" s="2" customFormat="1" ht="16.149999999999999" thickTop="1" thickBot="1">
      <c r="A34" s="18"/>
      <c r="B34" s="30">
        <v>2</v>
      </c>
      <c r="C34" s="197" t="s">
        <v>51</v>
      </c>
      <c r="D34" s="198"/>
      <c r="E34" s="198"/>
      <c r="F34" s="199"/>
      <c r="G34" s="18"/>
      <c r="H34" s="18"/>
      <c r="I34" s="18"/>
      <c r="J34" s="18"/>
      <c r="K34" s="18"/>
      <c r="L34" s="18"/>
      <c r="M34" s="18"/>
      <c r="N34" s="18"/>
    </row>
    <row r="35" spans="1:14" s="2" customFormat="1" ht="52.15" thickTop="1">
      <c r="A35" s="18"/>
      <c r="B35" s="63" t="s">
        <v>132</v>
      </c>
      <c r="C35" s="80" t="s">
        <v>52</v>
      </c>
      <c r="D35" s="22"/>
      <c r="E35" s="21"/>
      <c r="F35" s="47"/>
      <c r="G35" s="18"/>
      <c r="H35" s="18"/>
      <c r="I35" s="18"/>
      <c r="J35" s="18"/>
      <c r="K35" s="18"/>
      <c r="L35" s="18"/>
      <c r="M35" s="18"/>
      <c r="N35" s="18"/>
    </row>
    <row r="36" spans="1:14" s="2" customFormat="1" ht="14.65" thickBot="1">
      <c r="A36" s="18"/>
      <c r="B36" s="110"/>
      <c r="C36" s="81" t="s">
        <v>30</v>
      </c>
      <c r="D36" s="35" t="s">
        <v>12</v>
      </c>
      <c r="E36" s="194" t="s">
        <v>230</v>
      </c>
      <c r="F36" s="48"/>
      <c r="G36" s="18"/>
      <c r="H36" s="18"/>
      <c r="I36" s="18"/>
      <c r="J36" s="18"/>
      <c r="K36" s="18"/>
      <c r="L36" s="18"/>
      <c r="M36" s="18"/>
      <c r="N36" s="18"/>
    </row>
    <row r="37" spans="1:14" s="2" customFormat="1" ht="77.25">
      <c r="A37" s="18"/>
      <c r="B37" s="63" t="s">
        <v>120</v>
      </c>
      <c r="C37" s="80" t="s">
        <v>179</v>
      </c>
      <c r="D37" s="34"/>
      <c r="E37" s="31"/>
      <c r="F37" s="49"/>
      <c r="G37" s="18"/>
      <c r="H37" s="18"/>
      <c r="I37" s="18"/>
      <c r="J37" s="18"/>
      <c r="K37" s="18"/>
      <c r="L37" s="18"/>
      <c r="M37" s="18"/>
      <c r="N37" s="18"/>
    </row>
    <row r="38" spans="1:14" s="2" customFormat="1" ht="14.65" thickBot="1">
      <c r="A38" s="18"/>
      <c r="B38" s="110"/>
      <c r="C38" s="82" t="s">
        <v>181</v>
      </c>
      <c r="D38" s="35" t="s">
        <v>0</v>
      </c>
      <c r="E38" s="194" t="s">
        <v>230</v>
      </c>
      <c r="F38" s="48"/>
      <c r="G38" s="18"/>
      <c r="H38" s="18"/>
      <c r="I38" s="18"/>
      <c r="J38" s="18"/>
      <c r="K38" s="18"/>
      <c r="L38" s="18"/>
      <c r="M38" s="18"/>
      <c r="N38" s="18"/>
    </row>
    <row r="39" spans="1:14" s="2" customFormat="1" ht="51.75">
      <c r="A39" s="18"/>
      <c r="B39" s="114" t="s">
        <v>185</v>
      </c>
      <c r="C39" s="113" t="s">
        <v>184</v>
      </c>
      <c r="D39" s="34"/>
      <c r="E39" s="31"/>
      <c r="F39" s="49"/>
      <c r="G39" s="18"/>
      <c r="H39" s="18"/>
      <c r="I39" s="18"/>
      <c r="J39" s="18"/>
      <c r="K39" s="18"/>
      <c r="L39" s="18"/>
      <c r="M39" s="18"/>
      <c r="N39" s="18"/>
    </row>
    <row r="40" spans="1:14" s="2" customFormat="1" ht="14.65" thickBot="1">
      <c r="A40" s="18"/>
      <c r="B40" s="110"/>
      <c r="C40" s="82" t="s">
        <v>181</v>
      </c>
      <c r="D40" s="35" t="s">
        <v>0</v>
      </c>
      <c r="E40" s="194" t="s">
        <v>230</v>
      </c>
      <c r="F40" s="48"/>
      <c r="G40" s="18"/>
      <c r="H40" s="18"/>
      <c r="I40" s="18"/>
      <c r="J40" s="18"/>
      <c r="K40" s="18"/>
      <c r="L40" s="18"/>
      <c r="M40" s="18"/>
      <c r="N40" s="18"/>
    </row>
    <row r="41" spans="1:14" s="2" customFormat="1" ht="51.75">
      <c r="A41" s="18"/>
      <c r="B41" s="63" t="s">
        <v>186</v>
      </c>
      <c r="C41" s="80" t="s">
        <v>182</v>
      </c>
      <c r="D41" s="22"/>
      <c r="E41" s="21"/>
      <c r="F41" s="47"/>
      <c r="G41" s="18"/>
      <c r="H41" s="18"/>
      <c r="I41" s="18"/>
      <c r="J41" s="18"/>
      <c r="K41" s="18"/>
      <c r="L41" s="18"/>
      <c r="M41" s="18"/>
      <c r="N41" s="18"/>
    </row>
    <row r="42" spans="1:14" s="2" customFormat="1" ht="26.25">
      <c r="A42" s="18"/>
      <c r="B42" s="15"/>
      <c r="C42" s="80" t="s">
        <v>166</v>
      </c>
      <c r="D42" s="22"/>
      <c r="E42" s="21"/>
      <c r="F42" s="47"/>
      <c r="G42" s="18"/>
      <c r="H42" s="18"/>
      <c r="I42" s="18"/>
      <c r="J42" s="18"/>
      <c r="K42" s="18"/>
      <c r="L42" s="18"/>
      <c r="M42" s="18"/>
      <c r="N42" s="18"/>
    </row>
    <row r="43" spans="1:14" s="2" customFormat="1" ht="14.65" thickBot="1">
      <c r="A43" s="18"/>
      <c r="B43" s="17"/>
      <c r="C43" s="82" t="s">
        <v>53</v>
      </c>
      <c r="D43" s="35" t="s">
        <v>0</v>
      </c>
      <c r="E43" s="194" t="s">
        <v>230</v>
      </c>
      <c r="F43" s="48"/>
      <c r="G43" s="18"/>
      <c r="H43" s="18"/>
      <c r="I43" s="18"/>
      <c r="J43" s="18"/>
      <c r="K43" s="18"/>
      <c r="L43" s="18"/>
      <c r="M43" s="18"/>
      <c r="N43" s="18"/>
    </row>
    <row r="44" spans="1:14" s="2" customFormat="1" ht="39">
      <c r="A44" s="18"/>
      <c r="B44" s="63" t="s">
        <v>187</v>
      </c>
      <c r="C44" s="80" t="s">
        <v>183</v>
      </c>
      <c r="D44" s="22"/>
      <c r="E44" s="21"/>
      <c r="F44" s="47"/>
      <c r="G44" s="18"/>
      <c r="H44" s="18"/>
      <c r="I44" s="18"/>
      <c r="J44" s="18"/>
      <c r="K44" s="18"/>
      <c r="L44" s="18"/>
      <c r="M44" s="18"/>
      <c r="N44" s="18"/>
    </row>
    <row r="45" spans="1:14" s="2" customFormat="1" ht="26.25">
      <c r="A45" s="18"/>
      <c r="B45" s="63"/>
      <c r="C45" s="80" t="s">
        <v>166</v>
      </c>
      <c r="D45" s="22"/>
      <c r="E45" s="21"/>
      <c r="F45" s="47"/>
      <c r="G45" s="18"/>
      <c r="H45" s="18"/>
      <c r="I45" s="18"/>
      <c r="J45" s="18"/>
      <c r="K45" s="18"/>
      <c r="L45" s="18"/>
      <c r="M45" s="18"/>
      <c r="N45" s="18"/>
    </row>
    <row r="46" spans="1:14" s="2" customFormat="1" ht="14.65" thickBot="1">
      <c r="A46" s="18"/>
      <c r="B46" s="69"/>
      <c r="C46" s="82" t="s">
        <v>53</v>
      </c>
      <c r="D46" s="23" t="s">
        <v>0</v>
      </c>
      <c r="E46" s="194" t="s">
        <v>230</v>
      </c>
      <c r="F46" s="48"/>
      <c r="G46" s="18"/>
      <c r="H46" s="18"/>
      <c r="I46" s="18"/>
      <c r="J46" s="18"/>
      <c r="K46" s="18"/>
      <c r="L46" s="18"/>
      <c r="M46" s="18"/>
      <c r="N46" s="18"/>
    </row>
    <row r="47" spans="1:14" s="2" customFormat="1" ht="16.149999999999999" thickTop="1" thickBot="1">
      <c r="A47" s="18"/>
      <c r="B47" s="30">
        <v>2</v>
      </c>
      <c r="C47" s="195" t="s">
        <v>54</v>
      </c>
      <c r="D47" s="196"/>
      <c r="E47" s="196"/>
      <c r="F47" s="33">
        <f>SUM(F35:F46)</f>
        <v>0</v>
      </c>
      <c r="G47" s="18">
        <f>+F47/120</f>
        <v>0</v>
      </c>
      <c r="H47" s="18"/>
      <c r="I47" s="18"/>
      <c r="J47" s="18"/>
      <c r="K47" s="18"/>
      <c r="L47" s="18"/>
      <c r="M47" s="18"/>
      <c r="N47" s="18"/>
    </row>
    <row r="48" spans="1:14" s="2" customFormat="1" ht="16.149999999999999" thickTop="1" thickBot="1">
      <c r="A48" s="18"/>
      <c r="B48" s="30">
        <v>3</v>
      </c>
      <c r="C48" s="197" t="s">
        <v>57</v>
      </c>
      <c r="D48" s="198"/>
      <c r="E48" s="198"/>
      <c r="F48" s="199"/>
      <c r="G48" s="18"/>
      <c r="H48" s="18"/>
      <c r="I48" s="18"/>
      <c r="J48" s="18"/>
      <c r="K48" s="18"/>
      <c r="L48" s="18"/>
      <c r="M48" s="18"/>
      <c r="N48" s="18"/>
    </row>
    <row r="49" spans="1:14" s="2" customFormat="1" ht="52.15" thickTop="1">
      <c r="A49" s="18"/>
      <c r="B49" s="63" t="s">
        <v>133</v>
      </c>
      <c r="C49" s="83" t="s">
        <v>59</v>
      </c>
      <c r="D49" s="22"/>
      <c r="E49" s="21"/>
      <c r="F49" s="47"/>
      <c r="G49" s="18"/>
      <c r="H49" s="18"/>
      <c r="I49" s="18"/>
      <c r="J49" s="18"/>
      <c r="K49" s="18"/>
      <c r="L49" s="18"/>
      <c r="M49" s="18"/>
      <c r="N49" s="18"/>
    </row>
    <row r="50" spans="1:14" s="2" customFormat="1" ht="39.4" thickBot="1">
      <c r="A50" s="18"/>
      <c r="B50" s="24"/>
      <c r="C50" s="83" t="s">
        <v>60</v>
      </c>
      <c r="D50" s="64" t="s">
        <v>56</v>
      </c>
      <c r="E50" s="194" t="s">
        <v>230</v>
      </c>
      <c r="F50" s="48"/>
      <c r="G50" s="18"/>
      <c r="H50" s="40" t="s">
        <v>188</v>
      </c>
      <c r="I50" s="18"/>
      <c r="J50" s="18"/>
      <c r="K50" s="18"/>
      <c r="L50" s="18"/>
      <c r="M50" s="18"/>
      <c r="N50" s="18"/>
    </row>
    <row r="51" spans="1:14" s="2" customFormat="1" ht="16.149999999999999" thickTop="1" thickBot="1">
      <c r="A51" s="18"/>
      <c r="B51" s="30">
        <v>3</v>
      </c>
      <c r="C51" s="195" t="s">
        <v>58</v>
      </c>
      <c r="D51" s="196"/>
      <c r="E51" s="196"/>
      <c r="F51" s="33">
        <f>SUM(F50)</f>
        <v>0</v>
      </c>
      <c r="G51" s="18">
        <f>+F51/120</f>
        <v>0</v>
      </c>
      <c r="H51" s="18" t="s">
        <v>189</v>
      </c>
      <c r="I51" s="18"/>
      <c r="J51" s="18"/>
      <c r="K51" s="18"/>
      <c r="L51" s="18"/>
      <c r="M51" s="18"/>
      <c r="N51" s="18"/>
    </row>
    <row r="52" spans="1:14" s="2" customFormat="1" ht="16.149999999999999" thickTop="1" thickBot="1">
      <c r="A52" s="18"/>
      <c r="B52" s="30">
        <v>4</v>
      </c>
      <c r="C52" s="197" t="s">
        <v>197</v>
      </c>
      <c r="D52" s="198"/>
      <c r="E52" s="198"/>
      <c r="F52" s="199"/>
      <c r="G52" s="18"/>
      <c r="H52" s="18"/>
      <c r="I52" s="18"/>
      <c r="J52" s="18"/>
      <c r="K52" s="18"/>
      <c r="L52" s="18"/>
      <c r="M52" s="18"/>
      <c r="N52" s="18"/>
    </row>
    <row r="53" spans="1:14" s="2" customFormat="1" ht="52.15" thickTop="1">
      <c r="A53" s="18"/>
      <c r="B53" s="63" t="s">
        <v>134</v>
      </c>
      <c r="C53" s="83" t="s">
        <v>219</v>
      </c>
      <c r="D53" s="22"/>
      <c r="E53" s="21"/>
      <c r="F53" s="47"/>
      <c r="G53" s="18"/>
      <c r="H53" s="18"/>
      <c r="I53" s="18"/>
      <c r="J53" s="18"/>
      <c r="K53" s="18"/>
      <c r="L53" s="18"/>
      <c r="M53" s="18"/>
      <c r="N53" s="18"/>
    </row>
    <row r="54" spans="1:14" s="2" customFormat="1" ht="14.65" thickBot="1">
      <c r="A54" s="18"/>
      <c r="B54" s="26"/>
      <c r="C54" s="120" t="s">
        <v>199</v>
      </c>
      <c r="D54" s="35" t="s">
        <v>12</v>
      </c>
      <c r="E54" s="194" t="s">
        <v>230</v>
      </c>
      <c r="F54" s="48"/>
      <c r="G54" s="18"/>
      <c r="H54" s="18"/>
      <c r="I54" s="18"/>
      <c r="J54" s="18"/>
      <c r="K54" s="18"/>
      <c r="L54" s="18"/>
      <c r="M54" s="18"/>
      <c r="N54" s="18"/>
    </row>
    <row r="55" spans="1:14" s="2" customFormat="1" ht="39">
      <c r="A55" s="18"/>
      <c r="B55" s="63" t="s">
        <v>200</v>
      </c>
      <c r="C55" s="83" t="s">
        <v>201</v>
      </c>
      <c r="D55" s="22"/>
      <c r="E55" s="21"/>
      <c r="F55" s="47"/>
      <c r="G55" s="18"/>
      <c r="H55" s="18"/>
      <c r="I55" s="18"/>
      <c r="J55" s="18"/>
      <c r="K55" s="18"/>
      <c r="L55" s="18"/>
      <c r="M55" s="18"/>
      <c r="N55" s="18"/>
    </row>
    <row r="56" spans="1:14" s="2" customFormat="1" ht="14.65" thickBot="1">
      <c r="A56" s="18"/>
      <c r="B56" s="63"/>
      <c r="C56" s="83" t="s">
        <v>94</v>
      </c>
      <c r="D56" s="22" t="s">
        <v>71</v>
      </c>
      <c r="E56" s="194" t="s">
        <v>230</v>
      </c>
      <c r="F56" s="112"/>
      <c r="G56" s="18"/>
      <c r="H56" s="18"/>
      <c r="I56" s="18"/>
      <c r="J56" s="18"/>
      <c r="K56" s="18"/>
      <c r="L56" s="18"/>
      <c r="M56" s="18"/>
      <c r="N56" s="18"/>
    </row>
    <row r="57" spans="1:14" s="2" customFormat="1" ht="16.149999999999999" thickTop="1" thickBot="1">
      <c r="A57" s="18"/>
      <c r="B57" s="30">
        <v>4</v>
      </c>
      <c r="C57" s="195" t="s">
        <v>198</v>
      </c>
      <c r="D57" s="196"/>
      <c r="E57" s="196"/>
      <c r="F57" s="33">
        <f>SUM(F54:F56)</f>
        <v>0</v>
      </c>
      <c r="G57" s="18">
        <f>+F57/120</f>
        <v>0</v>
      </c>
      <c r="H57" s="18"/>
      <c r="I57" s="18"/>
      <c r="J57" s="18"/>
      <c r="K57" s="18"/>
      <c r="L57" s="18"/>
      <c r="M57" s="18"/>
      <c r="N57" s="18"/>
    </row>
    <row r="58" spans="1:14" s="2" customFormat="1" ht="16.149999999999999" thickTop="1" thickBot="1">
      <c r="A58" s="14"/>
      <c r="B58" s="30">
        <v>5</v>
      </c>
      <c r="C58" s="197" t="s">
        <v>15</v>
      </c>
      <c r="D58" s="198"/>
      <c r="E58" s="198"/>
      <c r="F58" s="199"/>
      <c r="G58" s="18"/>
      <c r="H58" s="18"/>
      <c r="I58" s="18"/>
      <c r="J58" s="18"/>
      <c r="K58" s="18"/>
      <c r="L58" s="18"/>
      <c r="M58" s="18"/>
      <c r="N58" s="18"/>
    </row>
    <row r="59" spans="1:14" s="2" customFormat="1" ht="39.4" thickTop="1">
      <c r="A59" s="14"/>
      <c r="B59" s="63" t="s">
        <v>135</v>
      </c>
      <c r="C59" s="83" t="s">
        <v>20</v>
      </c>
      <c r="D59" s="22"/>
      <c r="E59" s="21"/>
      <c r="F59" s="47"/>
      <c r="G59" s="18"/>
      <c r="H59" s="18"/>
      <c r="I59" s="18"/>
      <c r="J59" s="18"/>
      <c r="K59" s="18"/>
      <c r="L59" s="18"/>
      <c r="M59" s="18"/>
      <c r="N59" s="18"/>
    </row>
    <row r="60" spans="1:14" s="2" customFormat="1" ht="51.75" customHeight="1">
      <c r="A60" s="14"/>
      <c r="B60" s="15"/>
      <c r="C60" s="83" t="s">
        <v>23</v>
      </c>
      <c r="D60" s="22"/>
      <c r="E60" s="21"/>
      <c r="F60" s="47"/>
      <c r="G60" s="18"/>
      <c r="H60" s="18"/>
      <c r="I60" s="18"/>
      <c r="J60" s="18"/>
      <c r="K60" s="18"/>
      <c r="L60" s="18"/>
      <c r="M60" s="18"/>
      <c r="N60" s="18"/>
    </row>
    <row r="61" spans="1:14" s="2" customFormat="1" ht="26.25">
      <c r="A61" s="14"/>
      <c r="B61" s="15"/>
      <c r="C61" s="83" t="s">
        <v>21</v>
      </c>
      <c r="D61" s="22"/>
      <c r="E61" s="21"/>
      <c r="F61" s="47"/>
      <c r="G61" s="18"/>
      <c r="I61" s="18"/>
      <c r="J61" s="18"/>
      <c r="K61" s="18"/>
      <c r="L61" s="18"/>
      <c r="M61" s="18"/>
      <c r="N61" s="18"/>
    </row>
    <row r="62" spans="1:14" s="2" customFormat="1" ht="14.65" thickBot="1">
      <c r="A62" s="14"/>
      <c r="B62" s="17"/>
      <c r="C62" s="84" t="s">
        <v>22</v>
      </c>
      <c r="D62" s="35" t="s">
        <v>12</v>
      </c>
      <c r="E62" s="194" t="s">
        <v>230</v>
      </c>
      <c r="F62" s="48"/>
      <c r="G62" s="18"/>
      <c r="I62" s="18"/>
      <c r="J62" s="18"/>
      <c r="K62" s="18"/>
      <c r="L62" s="18"/>
      <c r="M62" s="18"/>
      <c r="N62" s="18"/>
    </row>
    <row r="63" spans="1:14" s="2" customFormat="1" ht="51.75">
      <c r="A63" s="18"/>
      <c r="B63" s="63" t="s">
        <v>136</v>
      </c>
      <c r="C63" s="85" t="s">
        <v>38</v>
      </c>
      <c r="D63" s="22"/>
      <c r="E63" s="21"/>
      <c r="F63" s="47"/>
      <c r="G63" s="18"/>
      <c r="I63" s="18"/>
      <c r="J63" s="18"/>
      <c r="K63" s="18"/>
      <c r="L63" s="18"/>
      <c r="M63" s="18"/>
      <c r="N63" s="18"/>
    </row>
    <row r="64" spans="1:14" s="2" customFormat="1" ht="38.25">
      <c r="A64" s="18"/>
      <c r="B64" s="24"/>
      <c r="C64" s="86" t="s">
        <v>40</v>
      </c>
      <c r="D64" s="22"/>
      <c r="E64" s="21"/>
      <c r="F64" s="47"/>
      <c r="G64" s="18"/>
      <c r="I64" s="18"/>
      <c r="J64" s="18"/>
      <c r="K64" s="18"/>
      <c r="L64" s="18"/>
      <c r="M64" s="18"/>
      <c r="N64" s="18"/>
    </row>
    <row r="65" spans="1:14" s="2" customFormat="1" ht="64.5">
      <c r="A65" s="18"/>
      <c r="B65" s="24"/>
      <c r="C65" s="85" t="s">
        <v>33</v>
      </c>
      <c r="D65" s="22"/>
      <c r="E65" s="21"/>
      <c r="F65" s="47"/>
      <c r="G65" s="18"/>
      <c r="I65" s="18"/>
      <c r="J65" s="18"/>
      <c r="K65" s="18"/>
      <c r="L65" s="18"/>
      <c r="M65" s="18"/>
      <c r="N65" s="18"/>
    </row>
    <row r="66" spans="1:14" s="2" customFormat="1" ht="38.25">
      <c r="A66" s="18"/>
      <c r="B66" s="24"/>
      <c r="C66" s="86" t="s">
        <v>27</v>
      </c>
      <c r="D66" s="22"/>
      <c r="E66" s="21"/>
      <c r="F66" s="47"/>
      <c r="G66" s="18"/>
      <c r="I66" s="18"/>
      <c r="J66" s="18"/>
      <c r="K66" s="18"/>
      <c r="L66" s="18"/>
      <c r="M66" s="18"/>
      <c r="N66" s="18"/>
    </row>
    <row r="67" spans="1:14" s="2" customFormat="1" ht="51">
      <c r="A67" s="18"/>
      <c r="B67" s="24"/>
      <c r="C67" s="86" t="s">
        <v>28</v>
      </c>
      <c r="D67" s="22"/>
      <c r="E67" s="21"/>
      <c r="F67" s="47"/>
      <c r="G67" s="18"/>
      <c r="I67" s="18"/>
      <c r="J67" s="18"/>
      <c r="K67" s="18"/>
      <c r="L67" s="18"/>
      <c r="M67" s="18"/>
      <c r="N67" s="18"/>
    </row>
    <row r="68" spans="1:14" s="2" customFormat="1" ht="25.5">
      <c r="A68" s="18"/>
      <c r="B68" s="24"/>
      <c r="C68" s="86" t="s">
        <v>29</v>
      </c>
      <c r="D68" s="22"/>
      <c r="E68" s="21"/>
      <c r="F68" s="47"/>
      <c r="G68" s="18"/>
      <c r="I68" s="18"/>
      <c r="J68" s="18"/>
      <c r="K68" s="18"/>
      <c r="L68" s="18"/>
      <c r="M68" s="18"/>
      <c r="N68" s="18"/>
    </row>
    <row r="69" spans="1:14" s="2" customFormat="1" ht="14.65" thickBot="1">
      <c r="A69" s="18"/>
      <c r="B69" s="26"/>
      <c r="C69" s="87" t="s">
        <v>30</v>
      </c>
      <c r="D69" s="35" t="s">
        <v>12</v>
      </c>
      <c r="E69" s="194" t="s">
        <v>230</v>
      </c>
      <c r="F69" s="48"/>
      <c r="G69" s="18"/>
      <c r="I69" s="18"/>
      <c r="J69" s="18"/>
      <c r="K69" s="18"/>
      <c r="L69" s="18"/>
      <c r="M69" s="18"/>
      <c r="N69" s="18"/>
    </row>
    <row r="70" spans="1:14" s="2" customFormat="1" ht="51.75">
      <c r="A70" s="18"/>
      <c r="B70" s="63" t="s">
        <v>137</v>
      </c>
      <c r="C70" s="85" t="s">
        <v>211</v>
      </c>
      <c r="D70" s="34"/>
      <c r="E70" s="31"/>
      <c r="F70" s="49"/>
      <c r="G70" s="18"/>
      <c r="I70" s="18"/>
      <c r="J70" s="18"/>
      <c r="K70" s="18"/>
      <c r="L70" s="18"/>
      <c r="M70" s="18"/>
      <c r="N70" s="18"/>
    </row>
    <row r="71" spans="1:14" s="2" customFormat="1" ht="26.25">
      <c r="A71" s="18"/>
      <c r="B71" s="24"/>
      <c r="C71" s="85" t="s">
        <v>37</v>
      </c>
      <c r="D71" s="34"/>
      <c r="E71" s="31"/>
      <c r="F71" s="49"/>
      <c r="G71" s="18"/>
      <c r="I71" s="18"/>
      <c r="J71" s="18"/>
      <c r="K71" s="18"/>
      <c r="L71" s="18"/>
      <c r="M71" s="18"/>
      <c r="N71" s="18"/>
    </row>
    <row r="72" spans="1:14" s="2" customFormat="1" ht="64.5">
      <c r="A72" s="18"/>
      <c r="B72" s="24"/>
      <c r="C72" s="85" t="s">
        <v>33</v>
      </c>
      <c r="D72" s="34"/>
      <c r="E72" s="31"/>
      <c r="F72" s="49"/>
      <c r="G72" s="18"/>
      <c r="I72" s="18"/>
      <c r="J72" s="18"/>
      <c r="K72" s="18"/>
      <c r="L72" s="18"/>
      <c r="M72" s="18"/>
      <c r="N72" s="18"/>
    </row>
    <row r="73" spans="1:14" s="2" customFormat="1" ht="38.25">
      <c r="A73" s="14"/>
      <c r="B73" s="24"/>
      <c r="C73" s="86" t="s">
        <v>27</v>
      </c>
      <c r="D73" s="34"/>
      <c r="E73" s="31"/>
      <c r="F73" s="49"/>
      <c r="G73" s="18"/>
      <c r="H73" s="18"/>
      <c r="I73" s="18"/>
      <c r="J73" s="18"/>
      <c r="K73" s="18"/>
      <c r="L73" s="18"/>
      <c r="M73" s="18"/>
      <c r="N73" s="18"/>
    </row>
    <row r="74" spans="1:14" s="2" customFormat="1" ht="51.4" thickBot="1">
      <c r="A74" s="14"/>
      <c r="B74" s="26"/>
      <c r="C74" s="94" t="s">
        <v>28</v>
      </c>
      <c r="D74" s="35"/>
      <c r="E74" s="32"/>
      <c r="F74" s="48"/>
      <c r="G74" s="18"/>
      <c r="H74" s="18"/>
      <c r="I74" s="18"/>
      <c r="J74" s="18"/>
      <c r="K74" s="18"/>
      <c r="L74" s="18"/>
      <c r="M74" s="18"/>
      <c r="N74" s="18"/>
    </row>
    <row r="75" spans="1:14" s="2" customFormat="1" ht="25.5">
      <c r="A75" s="14"/>
      <c r="B75" s="24"/>
      <c r="C75" s="86" t="s">
        <v>34</v>
      </c>
      <c r="D75" s="34"/>
      <c r="E75" s="31"/>
      <c r="F75" s="49"/>
      <c r="G75" s="18"/>
      <c r="H75" s="18"/>
      <c r="I75" s="18"/>
      <c r="J75" s="18"/>
      <c r="K75" s="18"/>
      <c r="L75" s="18"/>
      <c r="M75" s="18"/>
      <c r="N75" s="18"/>
    </row>
    <row r="76" spans="1:14" s="2" customFormat="1" ht="14.65" thickBot="1">
      <c r="A76" s="14"/>
      <c r="B76" s="26"/>
      <c r="C76" s="88" t="s">
        <v>30</v>
      </c>
      <c r="D76" s="35" t="s">
        <v>12</v>
      </c>
      <c r="E76" s="194" t="s">
        <v>230</v>
      </c>
      <c r="F76" s="48"/>
      <c r="G76" s="18"/>
      <c r="H76" s="18"/>
      <c r="I76" s="18"/>
      <c r="J76" s="18"/>
      <c r="K76" s="18"/>
      <c r="L76" s="18"/>
      <c r="M76" s="18"/>
      <c r="N76" s="18"/>
    </row>
    <row r="77" spans="1:14" s="2" customFormat="1" ht="39">
      <c r="A77" s="14"/>
      <c r="B77" s="63" t="s">
        <v>138</v>
      </c>
      <c r="C77" s="85" t="s">
        <v>36</v>
      </c>
      <c r="D77" s="34"/>
      <c r="E77" s="37"/>
      <c r="F77" s="49"/>
      <c r="G77" s="18"/>
      <c r="H77" s="18"/>
      <c r="I77" s="18"/>
      <c r="J77" s="18"/>
      <c r="K77" s="18"/>
      <c r="L77" s="18"/>
      <c r="M77" s="18"/>
      <c r="N77" s="18"/>
    </row>
    <row r="78" spans="1:14" s="2" customFormat="1" ht="26.25">
      <c r="A78" s="18"/>
      <c r="B78" s="24"/>
      <c r="C78" s="85" t="s">
        <v>35</v>
      </c>
      <c r="D78" s="34"/>
      <c r="E78" s="37"/>
      <c r="F78" s="49"/>
      <c r="G78" s="18"/>
      <c r="H78" s="18"/>
      <c r="I78" s="18"/>
      <c r="J78" s="18"/>
      <c r="K78" s="18"/>
      <c r="L78" s="18"/>
      <c r="M78" s="18"/>
      <c r="N78" s="18"/>
    </row>
    <row r="79" spans="1:14" s="2" customFormat="1" ht="64.5">
      <c r="A79" s="18"/>
      <c r="B79" s="24"/>
      <c r="C79" s="85" t="s">
        <v>33</v>
      </c>
      <c r="D79" s="34"/>
      <c r="E79" s="37"/>
      <c r="F79" s="49"/>
      <c r="G79" s="18"/>
      <c r="H79" s="18"/>
      <c r="I79" s="18"/>
      <c r="J79" s="18"/>
      <c r="K79" s="18"/>
      <c r="L79" s="18"/>
      <c r="M79" s="18"/>
      <c r="N79" s="18"/>
    </row>
    <row r="80" spans="1:14" s="2" customFormat="1" ht="38.25">
      <c r="A80" s="18"/>
      <c r="B80" s="24"/>
      <c r="C80" s="86" t="s">
        <v>27</v>
      </c>
      <c r="D80" s="34"/>
      <c r="E80" s="37"/>
      <c r="F80" s="49"/>
      <c r="G80" s="18"/>
      <c r="H80" s="18"/>
      <c r="I80" s="18"/>
      <c r="J80" s="18"/>
      <c r="K80" s="18"/>
      <c r="L80" s="18"/>
      <c r="M80" s="18"/>
      <c r="N80" s="18"/>
    </row>
    <row r="81" spans="1:14" s="2" customFormat="1" ht="51">
      <c r="A81" s="18"/>
      <c r="B81" s="24"/>
      <c r="C81" s="86" t="s">
        <v>28</v>
      </c>
      <c r="D81" s="34"/>
      <c r="E81" s="37"/>
      <c r="F81" s="49"/>
      <c r="G81" s="18"/>
      <c r="H81" s="18"/>
      <c r="I81" s="18"/>
      <c r="J81" s="18"/>
      <c r="K81" s="18"/>
      <c r="L81" s="18"/>
      <c r="M81" s="18"/>
      <c r="N81" s="18"/>
    </row>
    <row r="82" spans="1:14" s="2" customFormat="1" ht="25.5">
      <c r="A82" s="18"/>
      <c r="B82" s="24"/>
      <c r="C82" s="86" t="s">
        <v>34</v>
      </c>
      <c r="D82" s="34"/>
      <c r="E82" s="37"/>
      <c r="F82" s="49"/>
      <c r="G82" s="18"/>
      <c r="H82" s="18"/>
      <c r="I82" s="18"/>
      <c r="J82" s="18"/>
      <c r="K82" s="18"/>
      <c r="L82" s="18"/>
      <c r="M82" s="18"/>
      <c r="N82" s="18"/>
    </row>
    <row r="83" spans="1:14" s="2" customFormat="1" ht="14.65" thickBot="1">
      <c r="A83" s="18"/>
      <c r="B83" s="26"/>
      <c r="C83" s="88" t="s">
        <v>30</v>
      </c>
      <c r="D83" s="35" t="s">
        <v>12</v>
      </c>
      <c r="E83" s="194" t="s">
        <v>230</v>
      </c>
      <c r="F83" s="48"/>
      <c r="G83" s="18"/>
      <c r="H83" s="18"/>
      <c r="I83" s="18"/>
      <c r="J83" s="18"/>
      <c r="K83" s="18"/>
      <c r="L83" s="18"/>
      <c r="M83" s="18"/>
      <c r="N83" s="18"/>
    </row>
    <row r="84" spans="1:14" s="2" customFormat="1" ht="39">
      <c r="A84" s="14"/>
      <c r="B84" s="63" t="s">
        <v>139</v>
      </c>
      <c r="C84" s="83" t="s">
        <v>11</v>
      </c>
      <c r="D84" s="34"/>
      <c r="E84" s="31"/>
      <c r="F84" s="49"/>
      <c r="G84" s="18"/>
      <c r="H84" s="18"/>
      <c r="I84" s="18"/>
      <c r="J84" s="18"/>
      <c r="K84" s="18"/>
      <c r="L84" s="18"/>
      <c r="M84" s="18"/>
      <c r="N84" s="18"/>
    </row>
    <row r="85" spans="1:14" s="2" customFormat="1" ht="51.75">
      <c r="A85" s="14"/>
      <c r="B85" s="24"/>
      <c r="C85" s="83" t="s">
        <v>8</v>
      </c>
      <c r="D85" s="34"/>
      <c r="E85" s="31"/>
      <c r="F85" s="49"/>
      <c r="G85" s="18"/>
      <c r="H85" s="18"/>
      <c r="I85" s="18"/>
      <c r="J85" s="18"/>
      <c r="K85" s="18"/>
      <c r="L85" s="18"/>
      <c r="M85" s="18"/>
      <c r="N85" s="18"/>
    </row>
    <row r="86" spans="1:14" s="2" customFormat="1" ht="51.75">
      <c r="A86" s="14"/>
      <c r="B86" s="24"/>
      <c r="C86" s="83" t="s">
        <v>9</v>
      </c>
      <c r="D86" s="34"/>
      <c r="E86" s="31"/>
      <c r="F86" s="49"/>
      <c r="G86" s="18"/>
      <c r="H86" s="18"/>
      <c r="I86" s="18"/>
      <c r="J86" s="18"/>
      <c r="K86" s="18"/>
      <c r="L86" s="18"/>
      <c r="M86" s="18"/>
      <c r="N86" s="18"/>
    </row>
    <row r="87" spans="1:14" s="2" customFormat="1" ht="39">
      <c r="A87" s="14"/>
      <c r="B87" s="24"/>
      <c r="C87" s="83" t="s">
        <v>10</v>
      </c>
      <c r="D87" s="34"/>
      <c r="E87" s="37"/>
      <c r="F87" s="49"/>
      <c r="G87" s="18"/>
      <c r="H87" s="18"/>
      <c r="I87" s="18"/>
      <c r="J87" s="18"/>
      <c r="K87" s="18"/>
      <c r="L87" s="18"/>
      <c r="M87" s="18"/>
      <c r="N87" s="18"/>
    </row>
    <row r="88" spans="1:14" s="2" customFormat="1" ht="14.65" thickBot="1">
      <c r="A88" s="14"/>
      <c r="B88" s="24"/>
      <c r="C88" s="89" t="s">
        <v>13</v>
      </c>
      <c r="D88" s="38" t="s">
        <v>12</v>
      </c>
      <c r="E88" s="194" t="s">
        <v>230</v>
      </c>
      <c r="F88" s="50"/>
      <c r="G88" s="18"/>
      <c r="H88" s="18">
        <f>0.6*(25.8+19.4+4*2)+0.6*2.7+0.6*1.25+2*(0.6*2.7+0.6*1.25+0.6*2.7+0.6*1.5)</f>
        <v>44.07</v>
      </c>
      <c r="I88" s="18"/>
      <c r="J88" s="18"/>
      <c r="K88" s="18"/>
      <c r="L88" s="18"/>
      <c r="M88" s="18"/>
      <c r="N88" s="18"/>
    </row>
    <row r="89" spans="1:14" s="2" customFormat="1" ht="14.65" thickBot="1">
      <c r="A89" s="14"/>
      <c r="B89" s="26"/>
      <c r="C89" s="84" t="s">
        <v>14</v>
      </c>
      <c r="D89" s="35" t="s">
        <v>12</v>
      </c>
      <c r="E89" s="194" t="s">
        <v>230</v>
      </c>
      <c r="F89" s="48"/>
      <c r="G89" s="18"/>
      <c r="H89" s="18"/>
      <c r="I89" s="18"/>
      <c r="J89" s="18"/>
      <c r="K89" s="18"/>
      <c r="L89" s="18"/>
      <c r="M89" s="18"/>
      <c r="N89" s="18"/>
    </row>
    <row r="90" spans="1:14" s="2" customFormat="1" ht="64.5">
      <c r="A90" s="14"/>
      <c r="B90" s="63" t="s">
        <v>149</v>
      </c>
      <c r="C90" s="83" t="s">
        <v>17</v>
      </c>
      <c r="D90" s="34"/>
      <c r="E90" s="37"/>
      <c r="F90" s="49"/>
      <c r="G90" s="18"/>
      <c r="H90" s="18"/>
      <c r="I90" s="18"/>
      <c r="J90" s="18"/>
      <c r="K90" s="18"/>
      <c r="L90" s="18"/>
      <c r="M90" s="18"/>
      <c r="N90" s="18"/>
    </row>
    <row r="91" spans="1:14" s="2" customFormat="1" ht="64.5">
      <c r="A91" s="14"/>
      <c r="B91" s="24"/>
      <c r="C91" s="83" t="s">
        <v>18</v>
      </c>
      <c r="D91" s="34"/>
      <c r="E91" s="37"/>
      <c r="F91" s="49"/>
      <c r="G91" s="18"/>
      <c r="H91" s="18">
        <f>4.47-0.6</f>
        <v>3.8699999999999997</v>
      </c>
      <c r="I91" s="18"/>
      <c r="J91" s="18"/>
      <c r="K91" s="18"/>
      <c r="L91" s="18"/>
      <c r="M91" s="18"/>
      <c r="N91" s="18"/>
    </row>
    <row r="92" spans="1:14" s="2" customFormat="1" ht="26.65" thickBot="1">
      <c r="A92" s="14"/>
      <c r="B92" s="26"/>
      <c r="C92" s="84" t="s">
        <v>19</v>
      </c>
      <c r="D92" s="35"/>
      <c r="E92" s="36"/>
      <c r="F92" s="48"/>
      <c r="G92" s="18"/>
      <c r="H92" s="18"/>
      <c r="I92" s="18"/>
      <c r="J92" s="18"/>
      <c r="K92" s="18"/>
      <c r="L92" s="18"/>
      <c r="M92" s="18"/>
      <c r="N92" s="18"/>
    </row>
    <row r="93" spans="1:14" s="2" customFormat="1" ht="14.65" thickBot="1">
      <c r="A93" s="14"/>
      <c r="B93" s="24"/>
      <c r="C93" s="89" t="s">
        <v>13</v>
      </c>
      <c r="D93" s="38" t="s">
        <v>12</v>
      </c>
      <c r="E93" s="194" t="s">
        <v>230</v>
      </c>
      <c r="F93" s="50"/>
      <c r="G93" s="18"/>
      <c r="H93" s="18"/>
      <c r="I93" s="18"/>
      <c r="J93" s="18"/>
      <c r="K93" s="18"/>
      <c r="L93" s="18"/>
      <c r="M93" s="18"/>
      <c r="N93" s="18"/>
    </row>
    <row r="94" spans="1:14" s="2" customFormat="1" ht="14.65" thickBot="1">
      <c r="A94" s="14"/>
      <c r="B94" s="26"/>
      <c r="C94" s="84" t="s">
        <v>14</v>
      </c>
      <c r="D94" s="35" t="s">
        <v>12</v>
      </c>
      <c r="E94" s="194" t="s">
        <v>230</v>
      </c>
      <c r="F94" s="48"/>
      <c r="G94" s="18"/>
      <c r="H94" s="18"/>
      <c r="I94" s="18"/>
      <c r="J94" s="18"/>
      <c r="K94" s="18"/>
      <c r="L94" s="18"/>
      <c r="M94" s="18"/>
      <c r="N94" s="18"/>
    </row>
    <row r="95" spans="1:14" s="2" customFormat="1" ht="26.25">
      <c r="A95" s="14"/>
      <c r="B95" s="63" t="s">
        <v>150</v>
      </c>
      <c r="C95" s="90" t="s">
        <v>31</v>
      </c>
      <c r="D95" s="34"/>
      <c r="E95" s="31"/>
      <c r="F95" s="49"/>
      <c r="G95" s="18"/>
      <c r="H95" s="18"/>
      <c r="I95" s="18"/>
      <c r="J95" s="18"/>
      <c r="K95" s="18"/>
      <c r="L95" s="18"/>
      <c r="M95" s="18"/>
      <c r="N95" s="18"/>
    </row>
    <row r="96" spans="1:14" s="2" customFormat="1" ht="38.25">
      <c r="A96" s="14"/>
      <c r="B96" s="24"/>
      <c r="C96" s="86" t="s">
        <v>39</v>
      </c>
      <c r="D96" s="34"/>
      <c r="E96" s="31"/>
      <c r="F96" s="49"/>
      <c r="G96" s="18"/>
      <c r="H96" s="18"/>
      <c r="I96" s="18"/>
      <c r="J96" s="18"/>
      <c r="K96" s="18"/>
      <c r="L96" s="18"/>
      <c r="M96" s="18"/>
      <c r="N96" s="18"/>
    </row>
    <row r="97" spans="1:14" s="2" customFormat="1" ht="38.25">
      <c r="A97" s="14"/>
      <c r="B97" s="24"/>
      <c r="C97" s="86" t="s">
        <v>32</v>
      </c>
      <c r="D97" s="34"/>
      <c r="E97" s="31"/>
      <c r="F97" s="49"/>
      <c r="G97" s="18"/>
      <c r="H97" s="18"/>
      <c r="I97" s="18"/>
      <c r="J97" s="18"/>
      <c r="K97" s="18"/>
      <c r="L97" s="18"/>
      <c r="M97" s="18"/>
      <c r="N97" s="18"/>
    </row>
    <row r="98" spans="1:14" s="2" customFormat="1" ht="38.25">
      <c r="A98" s="14"/>
      <c r="B98" s="24"/>
      <c r="C98" s="86" t="s">
        <v>27</v>
      </c>
      <c r="D98" s="34"/>
      <c r="E98" s="31"/>
      <c r="F98" s="49"/>
      <c r="G98" s="18"/>
      <c r="H98" s="18"/>
      <c r="I98" s="18"/>
      <c r="J98" s="18"/>
      <c r="K98" s="18"/>
      <c r="L98" s="18"/>
      <c r="M98" s="18"/>
      <c r="N98" s="18"/>
    </row>
    <row r="99" spans="1:14" s="2" customFormat="1" ht="51">
      <c r="A99" s="14"/>
      <c r="B99" s="24"/>
      <c r="C99" s="86" t="s">
        <v>28</v>
      </c>
      <c r="D99" s="34"/>
      <c r="E99" s="31"/>
      <c r="F99" s="49"/>
      <c r="G99" s="18"/>
      <c r="H99" s="18"/>
      <c r="I99" s="18"/>
      <c r="J99" s="18"/>
      <c r="K99" s="18"/>
      <c r="L99" s="18"/>
      <c r="M99" s="18"/>
      <c r="N99" s="18"/>
    </row>
    <row r="100" spans="1:14" s="2" customFormat="1" ht="25.5">
      <c r="A100" s="14"/>
      <c r="B100" s="24"/>
      <c r="C100" s="86" t="s">
        <v>29</v>
      </c>
      <c r="D100" s="34"/>
      <c r="E100" s="31"/>
      <c r="F100" s="49"/>
      <c r="G100" s="18"/>
      <c r="H100" s="18"/>
      <c r="I100" s="18"/>
      <c r="J100" s="18"/>
      <c r="K100" s="18"/>
      <c r="L100" s="18"/>
      <c r="M100" s="18"/>
      <c r="N100" s="18"/>
    </row>
    <row r="101" spans="1:14" s="2" customFormat="1" ht="14.65" thickBot="1">
      <c r="A101" s="14"/>
      <c r="B101" s="24"/>
      <c r="C101" s="90" t="s">
        <v>30</v>
      </c>
      <c r="D101" s="34" t="s">
        <v>12</v>
      </c>
      <c r="E101" s="194" t="s">
        <v>230</v>
      </c>
      <c r="F101" s="49"/>
      <c r="G101" s="18"/>
      <c r="H101" s="18"/>
      <c r="I101" s="18"/>
      <c r="J101" s="18"/>
      <c r="K101" s="18"/>
      <c r="L101" s="18"/>
      <c r="M101" s="18"/>
      <c r="N101" s="18"/>
    </row>
    <row r="102" spans="1:14" s="7" customFormat="1" ht="18.75" customHeight="1" thickTop="1" thickBot="1">
      <c r="A102" s="19"/>
      <c r="B102" s="30">
        <v>5</v>
      </c>
      <c r="C102" s="129" t="s">
        <v>16</v>
      </c>
      <c r="D102" s="166"/>
      <c r="E102" s="186"/>
      <c r="F102" s="45">
        <f>SUM(F59:F101)</f>
        <v>0</v>
      </c>
      <c r="G102" s="18">
        <f>+F102/120</f>
        <v>0</v>
      </c>
      <c r="H102" s="18"/>
      <c r="I102" s="18"/>
      <c r="J102" s="18"/>
      <c r="K102" s="18"/>
      <c r="L102" s="18"/>
      <c r="M102" s="18"/>
      <c r="N102" s="18"/>
    </row>
    <row r="103" spans="1:14" s="2" customFormat="1" ht="15" customHeight="1" thickTop="1" thickBot="1">
      <c r="A103" s="19"/>
      <c r="B103" s="30">
        <v>6</v>
      </c>
      <c r="C103" s="211" t="s">
        <v>61</v>
      </c>
      <c r="D103" s="212"/>
      <c r="E103" s="212"/>
      <c r="F103" s="213"/>
      <c r="G103" s="20"/>
      <c r="H103" s="18"/>
      <c r="I103" s="18"/>
      <c r="J103" s="18"/>
      <c r="K103" s="18"/>
      <c r="L103" s="18"/>
      <c r="M103" s="18"/>
      <c r="N103" s="18"/>
    </row>
    <row r="104" spans="1:14" s="2" customFormat="1" ht="38.65" thickTop="1">
      <c r="A104" s="18"/>
      <c r="B104" s="63" t="s">
        <v>151</v>
      </c>
      <c r="C104" s="86" t="s">
        <v>217</v>
      </c>
      <c r="D104" s="34"/>
      <c r="E104" s="31"/>
      <c r="F104" s="49"/>
      <c r="G104" s="18"/>
      <c r="H104" s="18"/>
      <c r="I104" s="18"/>
      <c r="J104" s="18"/>
      <c r="K104" s="18"/>
      <c r="L104" s="18"/>
      <c r="M104" s="18"/>
      <c r="N104" s="18"/>
    </row>
    <row r="105" spans="1:14" s="2" customFormat="1" ht="25.5">
      <c r="A105" s="18"/>
      <c r="B105" s="39"/>
      <c r="C105" s="86" t="s">
        <v>66</v>
      </c>
      <c r="D105" s="34"/>
      <c r="E105" s="31"/>
      <c r="F105" s="49"/>
      <c r="G105" s="18"/>
      <c r="H105" s="18"/>
      <c r="I105" s="18"/>
      <c r="J105" s="18"/>
      <c r="K105" s="18"/>
      <c r="L105" s="18"/>
      <c r="M105" s="18"/>
      <c r="N105" s="18"/>
    </row>
    <row r="106" spans="1:14" s="2" customFormat="1" ht="14.25">
      <c r="A106" s="18"/>
      <c r="B106" s="39"/>
      <c r="C106" s="91" t="s">
        <v>65</v>
      </c>
      <c r="D106" s="34"/>
      <c r="E106" s="31"/>
      <c r="F106" s="49"/>
      <c r="G106" s="18"/>
      <c r="H106" s="18"/>
      <c r="I106" s="18"/>
      <c r="J106" s="18"/>
      <c r="K106" s="18"/>
      <c r="L106" s="18"/>
      <c r="M106" s="18"/>
      <c r="N106" s="18"/>
    </row>
    <row r="107" spans="1:14" s="2" customFormat="1" ht="26.25">
      <c r="A107" s="18"/>
      <c r="B107" s="39"/>
      <c r="C107" s="92" t="s">
        <v>64</v>
      </c>
      <c r="D107" s="34"/>
      <c r="E107" s="31"/>
      <c r="F107" s="49"/>
      <c r="G107" s="18"/>
      <c r="H107" s="18"/>
      <c r="I107" s="18"/>
      <c r="J107" s="18"/>
      <c r="K107" s="18"/>
      <c r="L107" s="18"/>
      <c r="M107" s="18"/>
      <c r="N107" s="18"/>
    </row>
    <row r="108" spans="1:14" s="2" customFormat="1" ht="26.25">
      <c r="A108" s="18"/>
      <c r="B108" s="39"/>
      <c r="C108" s="92" t="s">
        <v>62</v>
      </c>
      <c r="D108" s="34"/>
      <c r="E108" s="31"/>
      <c r="F108" s="49"/>
      <c r="G108" s="18"/>
      <c r="H108" s="18"/>
      <c r="I108" s="18"/>
      <c r="J108" s="18"/>
      <c r="K108" s="18"/>
      <c r="L108" s="18"/>
      <c r="M108" s="18"/>
      <c r="N108" s="18"/>
    </row>
    <row r="109" spans="1:14" s="2" customFormat="1" ht="26.25">
      <c r="A109" s="18"/>
      <c r="B109" s="39"/>
      <c r="C109" s="93" t="s">
        <v>220</v>
      </c>
      <c r="D109" s="34"/>
      <c r="E109" s="31"/>
      <c r="F109" s="49"/>
      <c r="G109" s="18"/>
      <c r="H109" s="18"/>
      <c r="I109" s="18"/>
      <c r="J109" s="18"/>
      <c r="K109" s="18"/>
      <c r="L109" s="18"/>
      <c r="M109" s="18"/>
      <c r="N109" s="18"/>
    </row>
    <row r="110" spans="1:14" s="2" customFormat="1" ht="26.25">
      <c r="A110" s="18"/>
      <c r="B110" s="39"/>
      <c r="C110" s="93" t="s">
        <v>75</v>
      </c>
      <c r="D110" s="34"/>
      <c r="E110" s="31"/>
      <c r="F110" s="49"/>
      <c r="G110" s="18"/>
      <c r="H110" s="18"/>
      <c r="I110" s="18"/>
      <c r="J110" s="18"/>
      <c r="K110" s="18"/>
      <c r="L110" s="18"/>
      <c r="M110" s="18"/>
      <c r="N110" s="18"/>
    </row>
    <row r="111" spans="1:14" s="2" customFormat="1" ht="26.25">
      <c r="A111" s="18"/>
      <c r="B111" s="39"/>
      <c r="C111" s="92" t="s">
        <v>63</v>
      </c>
      <c r="D111" s="34"/>
      <c r="E111" s="31"/>
      <c r="F111" s="49"/>
      <c r="G111" s="18"/>
      <c r="H111" s="18"/>
      <c r="I111" s="18"/>
      <c r="J111" s="18"/>
      <c r="K111" s="18"/>
      <c r="L111" s="18"/>
      <c r="M111" s="18"/>
      <c r="N111" s="18"/>
    </row>
    <row r="112" spans="1:14" s="2" customFormat="1" ht="39">
      <c r="A112" s="18"/>
      <c r="B112" s="39"/>
      <c r="C112" s="92" t="s">
        <v>74</v>
      </c>
      <c r="D112" s="34"/>
      <c r="E112" s="31"/>
      <c r="F112" s="49"/>
      <c r="G112" s="18"/>
      <c r="I112" s="18"/>
      <c r="J112" s="18"/>
      <c r="K112" s="18"/>
      <c r="L112" s="18"/>
      <c r="M112" s="18"/>
      <c r="N112" s="18"/>
    </row>
    <row r="113" spans="1:14" s="2" customFormat="1" ht="25.9" thickBot="1">
      <c r="A113" s="18"/>
      <c r="B113" s="53"/>
      <c r="C113" s="94" t="s">
        <v>223</v>
      </c>
      <c r="D113" s="35" t="s">
        <v>12</v>
      </c>
      <c r="E113" s="194" t="s">
        <v>230</v>
      </c>
      <c r="F113" s="48"/>
      <c r="G113" s="18"/>
      <c r="I113" s="18"/>
      <c r="J113" s="18"/>
      <c r="K113" s="18"/>
      <c r="L113" s="18"/>
      <c r="M113" s="18"/>
      <c r="N113" s="18"/>
    </row>
    <row r="114" spans="1:14" s="2" customFormat="1" ht="51.75">
      <c r="A114" s="18"/>
      <c r="B114" s="151" t="s">
        <v>152</v>
      </c>
      <c r="C114" s="158" t="s">
        <v>218</v>
      </c>
      <c r="D114" s="154"/>
      <c r="E114" s="155"/>
      <c r="F114" s="49"/>
      <c r="G114" s="18"/>
      <c r="H114" s="18" t="s">
        <v>221</v>
      </c>
      <c r="I114" s="18"/>
      <c r="J114" s="18"/>
      <c r="K114" s="18"/>
      <c r="L114" s="18"/>
      <c r="M114" s="18"/>
      <c r="N114" s="18"/>
    </row>
    <row r="115" spans="1:14" s="2" customFormat="1" ht="14.25">
      <c r="A115" s="28"/>
      <c r="B115" s="54"/>
      <c r="C115" s="91" t="s">
        <v>65</v>
      </c>
      <c r="D115" s="154"/>
      <c r="E115" s="155"/>
      <c r="F115" s="49"/>
      <c r="G115" s="18"/>
      <c r="H115" s="18"/>
      <c r="I115" s="18"/>
      <c r="J115" s="18"/>
      <c r="K115" s="18"/>
      <c r="L115" s="18"/>
      <c r="M115" s="18"/>
      <c r="N115" s="18"/>
    </row>
    <row r="116" spans="1:14" s="2" customFormat="1" ht="26.25">
      <c r="A116" s="18"/>
      <c r="B116" s="54"/>
      <c r="C116" s="92" t="s">
        <v>64</v>
      </c>
      <c r="D116" s="154"/>
      <c r="E116" s="155"/>
      <c r="F116" s="49"/>
      <c r="G116" s="18"/>
      <c r="H116" s="18"/>
      <c r="I116" s="18"/>
      <c r="J116" s="18"/>
      <c r="K116" s="18"/>
      <c r="L116" s="18"/>
      <c r="M116" s="18"/>
      <c r="N116" s="18"/>
    </row>
    <row r="117" spans="1:14" s="2" customFormat="1" ht="39">
      <c r="A117" s="18"/>
      <c r="B117" s="51"/>
      <c r="C117" s="93" t="s">
        <v>222</v>
      </c>
      <c r="D117" s="154"/>
      <c r="E117" s="155"/>
      <c r="F117" s="49"/>
      <c r="G117" s="18"/>
      <c r="H117" s="18"/>
      <c r="I117" s="18"/>
      <c r="J117" s="18"/>
      <c r="K117" s="18"/>
      <c r="L117" s="18"/>
      <c r="M117" s="18"/>
      <c r="N117" s="18"/>
    </row>
    <row r="118" spans="1:14" s="2" customFormat="1" ht="26.25">
      <c r="A118" s="18"/>
      <c r="B118" s="51"/>
      <c r="C118" s="93" t="s">
        <v>220</v>
      </c>
      <c r="D118" s="154"/>
      <c r="E118" s="155"/>
      <c r="F118" s="49"/>
      <c r="G118" s="18"/>
      <c r="H118" s="18"/>
      <c r="I118" s="18"/>
      <c r="J118" s="18"/>
      <c r="K118" s="18"/>
      <c r="L118" s="18"/>
      <c r="M118" s="18"/>
      <c r="N118" s="18"/>
    </row>
    <row r="119" spans="1:14" s="2" customFormat="1" ht="26.25">
      <c r="A119" s="18"/>
      <c r="B119" s="51"/>
      <c r="C119" s="92" t="s">
        <v>63</v>
      </c>
      <c r="D119" s="154"/>
      <c r="E119" s="155"/>
      <c r="F119" s="49"/>
      <c r="G119" s="18"/>
      <c r="H119" s="18"/>
      <c r="I119" s="18"/>
      <c r="J119" s="18"/>
      <c r="K119" s="18"/>
      <c r="L119" s="18"/>
      <c r="M119" s="18"/>
      <c r="N119" s="18"/>
    </row>
    <row r="120" spans="1:14" s="2" customFormat="1" ht="39">
      <c r="A120" s="18"/>
      <c r="B120" s="51"/>
      <c r="C120" s="92" t="s">
        <v>74</v>
      </c>
      <c r="D120" s="154"/>
      <c r="E120" s="155"/>
      <c r="F120" s="49"/>
      <c r="G120" s="18"/>
      <c r="H120" s="18"/>
      <c r="I120" s="18"/>
      <c r="J120" s="18"/>
      <c r="K120" s="18"/>
      <c r="L120" s="18"/>
      <c r="M120" s="18"/>
      <c r="N120" s="18"/>
    </row>
    <row r="121" spans="1:14" s="2" customFormat="1" ht="26.65" thickBot="1">
      <c r="A121" s="18"/>
      <c r="B121" s="62"/>
      <c r="C121" s="156" t="s">
        <v>105</v>
      </c>
      <c r="D121" s="157" t="s">
        <v>12</v>
      </c>
      <c r="E121" s="194" t="s">
        <v>230</v>
      </c>
      <c r="F121" s="48"/>
      <c r="G121" s="18"/>
      <c r="H121" s="18"/>
      <c r="I121" s="18"/>
      <c r="J121" s="18"/>
      <c r="K121" s="18"/>
      <c r="L121" s="18"/>
      <c r="M121" s="18"/>
      <c r="N121" s="18"/>
    </row>
    <row r="122" spans="1:14" s="2" customFormat="1" ht="51.4" thickBot="1">
      <c r="A122" s="18"/>
      <c r="B122" s="160" t="s">
        <v>153</v>
      </c>
      <c r="C122" s="161" t="s">
        <v>141</v>
      </c>
      <c r="D122" s="162"/>
      <c r="E122" s="163"/>
      <c r="F122" s="164"/>
      <c r="G122" s="18"/>
      <c r="H122" s="18"/>
      <c r="I122" s="18"/>
      <c r="J122" s="18"/>
      <c r="K122" s="18"/>
      <c r="L122" s="18"/>
      <c r="M122" s="18"/>
      <c r="N122" s="18"/>
    </row>
    <row r="123" spans="1:14" s="2" customFormat="1" ht="51">
      <c r="A123" s="18"/>
      <c r="B123" s="51"/>
      <c r="C123" s="109" t="s">
        <v>143</v>
      </c>
      <c r="D123" s="34"/>
      <c r="E123" s="52"/>
      <c r="F123" s="49"/>
      <c r="G123" s="18"/>
      <c r="H123" s="18"/>
      <c r="I123" s="18"/>
      <c r="J123" s="18"/>
      <c r="K123" s="18"/>
      <c r="L123" s="18"/>
      <c r="M123" s="18"/>
      <c r="N123" s="18"/>
    </row>
    <row r="124" spans="1:14" s="2" customFormat="1" ht="38.25">
      <c r="A124" s="18"/>
      <c r="B124" s="51"/>
      <c r="C124" s="109" t="s">
        <v>142</v>
      </c>
      <c r="D124" s="34"/>
      <c r="E124" s="52"/>
      <c r="F124" s="49"/>
      <c r="G124" s="18"/>
      <c r="H124" s="18"/>
      <c r="I124" s="18"/>
      <c r="J124" s="18"/>
      <c r="K124" s="18"/>
      <c r="L124" s="18"/>
      <c r="M124" s="18"/>
      <c r="N124" s="18"/>
    </row>
    <row r="125" spans="1:14" s="2" customFormat="1" ht="25.5">
      <c r="A125" s="18"/>
      <c r="B125" s="51"/>
      <c r="C125" s="109" t="s">
        <v>229</v>
      </c>
      <c r="D125" s="34"/>
      <c r="E125" s="52"/>
      <c r="F125" s="49"/>
      <c r="G125" s="18"/>
      <c r="H125" s="18"/>
      <c r="I125" s="18"/>
      <c r="J125" s="18"/>
      <c r="K125" s="18"/>
      <c r="L125" s="18"/>
      <c r="M125" s="18"/>
      <c r="N125" s="18"/>
    </row>
    <row r="126" spans="1:14" s="2" customFormat="1" ht="25.5">
      <c r="A126" s="18"/>
      <c r="B126" s="51"/>
      <c r="C126" s="109" t="s">
        <v>63</v>
      </c>
      <c r="D126" s="34"/>
      <c r="E126" s="52"/>
      <c r="F126" s="49"/>
      <c r="G126" s="18"/>
      <c r="H126" s="18"/>
      <c r="I126" s="18"/>
      <c r="J126" s="18"/>
      <c r="K126" s="18"/>
      <c r="L126" s="18"/>
      <c r="M126" s="18"/>
      <c r="N126" s="18"/>
    </row>
    <row r="127" spans="1:14" s="2" customFormat="1" ht="63.75">
      <c r="A127" s="18"/>
      <c r="B127" s="51"/>
      <c r="C127" s="109" t="s">
        <v>104</v>
      </c>
      <c r="D127" s="34"/>
      <c r="E127" s="52"/>
      <c r="F127" s="49"/>
      <c r="G127" s="18"/>
      <c r="H127" s="18"/>
      <c r="I127" s="18"/>
      <c r="J127" s="18"/>
      <c r="K127" s="18"/>
      <c r="L127" s="18"/>
      <c r="M127" s="18"/>
      <c r="N127" s="18"/>
    </row>
    <row r="128" spans="1:14" s="2" customFormat="1" ht="25.9" thickBot="1">
      <c r="A128" s="18"/>
      <c r="B128" s="62"/>
      <c r="C128" s="108" t="s">
        <v>105</v>
      </c>
      <c r="D128" s="35" t="s">
        <v>12</v>
      </c>
      <c r="E128" s="194" t="s">
        <v>230</v>
      </c>
      <c r="F128" s="48"/>
      <c r="G128" s="18"/>
      <c r="H128" s="18"/>
      <c r="I128" s="18"/>
      <c r="J128" s="18"/>
      <c r="K128" s="18"/>
      <c r="L128" s="18"/>
      <c r="M128" s="18"/>
      <c r="N128" s="18"/>
    </row>
    <row r="129" spans="1:14" s="2" customFormat="1" ht="26.25">
      <c r="A129" s="18"/>
      <c r="B129" s="152" t="s">
        <v>154</v>
      </c>
      <c r="C129" s="92" t="s">
        <v>68</v>
      </c>
      <c r="D129" s="34"/>
      <c r="E129" s="31"/>
      <c r="F129" s="49"/>
      <c r="G129" s="18"/>
      <c r="H129" s="18"/>
      <c r="I129" s="18"/>
      <c r="J129" s="18"/>
      <c r="K129" s="18"/>
      <c r="L129" s="18"/>
      <c r="M129" s="18"/>
      <c r="N129" s="18"/>
    </row>
    <row r="130" spans="1:14" s="2" customFormat="1" ht="26.25">
      <c r="A130" s="18"/>
      <c r="B130" s="39"/>
      <c r="C130" s="92" t="s">
        <v>67</v>
      </c>
      <c r="D130" s="34"/>
      <c r="E130" s="31"/>
      <c r="F130" s="49"/>
      <c r="G130" s="18"/>
      <c r="H130" s="18"/>
      <c r="I130" s="18"/>
      <c r="J130" s="18"/>
      <c r="K130" s="18"/>
      <c r="L130" s="18"/>
      <c r="M130" s="18"/>
      <c r="N130" s="18"/>
    </row>
    <row r="131" spans="1:14" s="2" customFormat="1" ht="64.5">
      <c r="A131" s="18"/>
      <c r="B131" s="39"/>
      <c r="C131" s="92" t="s">
        <v>69</v>
      </c>
      <c r="D131" s="34"/>
      <c r="E131" s="31"/>
      <c r="F131" s="49"/>
      <c r="G131" s="18"/>
      <c r="H131" s="18"/>
      <c r="I131" s="18"/>
      <c r="J131" s="18"/>
      <c r="K131" s="18"/>
      <c r="L131" s="18"/>
      <c r="M131" s="18"/>
      <c r="N131" s="18"/>
    </row>
    <row r="132" spans="1:14" s="2" customFormat="1" ht="14.65" thickBot="1">
      <c r="A132" s="18"/>
      <c r="B132" s="53"/>
      <c r="C132" s="95" t="s">
        <v>70</v>
      </c>
      <c r="D132" s="35" t="s">
        <v>71</v>
      </c>
      <c r="E132" s="194" t="s">
        <v>230</v>
      </c>
      <c r="F132" s="48"/>
      <c r="G132" s="18"/>
      <c r="H132" s="18"/>
      <c r="I132" s="18"/>
      <c r="J132" s="18"/>
      <c r="K132" s="18"/>
      <c r="L132" s="18"/>
      <c r="M132" s="18"/>
      <c r="N132" s="18"/>
    </row>
    <row r="133" spans="1:14" s="2" customFormat="1" ht="51.75">
      <c r="A133" s="18"/>
      <c r="B133" s="159" t="s">
        <v>155</v>
      </c>
      <c r="C133" s="92" t="s">
        <v>72</v>
      </c>
      <c r="D133" s="34"/>
      <c r="E133" s="31"/>
      <c r="F133" s="49"/>
      <c r="G133" s="18"/>
      <c r="H133" s="18"/>
      <c r="I133" s="18"/>
      <c r="J133" s="18"/>
      <c r="K133" s="18"/>
      <c r="L133" s="18"/>
      <c r="M133" s="18"/>
      <c r="N133" s="18"/>
    </row>
    <row r="134" spans="1:14" s="2" customFormat="1" ht="39">
      <c r="A134" s="18"/>
      <c r="B134" s="39"/>
      <c r="C134" s="92" t="s">
        <v>76</v>
      </c>
      <c r="D134" s="34"/>
      <c r="E134" s="31"/>
      <c r="F134" s="49"/>
      <c r="G134" s="18"/>
      <c r="H134" s="18"/>
      <c r="I134" s="18"/>
      <c r="J134" s="18"/>
      <c r="K134" s="18"/>
      <c r="L134" s="18"/>
      <c r="M134" s="18"/>
      <c r="N134" s="18"/>
    </row>
    <row r="135" spans="1:14" s="2" customFormat="1" ht="39">
      <c r="A135" s="18"/>
      <c r="B135" s="39"/>
      <c r="C135" s="92" t="s">
        <v>148</v>
      </c>
      <c r="D135" s="34"/>
      <c r="E135" s="31"/>
      <c r="F135" s="49"/>
      <c r="G135" s="18"/>
      <c r="H135" s="18"/>
      <c r="I135" s="18"/>
      <c r="J135" s="18"/>
      <c r="K135" s="18"/>
      <c r="L135" s="18"/>
      <c r="M135" s="18"/>
      <c r="N135" s="18"/>
    </row>
    <row r="136" spans="1:14" s="2" customFormat="1" ht="14.65" thickBot="1">
      <c r="A136" s="18"/>
      <c r="B136" s="53"/>
      <c r="C136" s="95" t="s">
        <v>94</v>
      </c>
      <c r="D136" s="65" t="s">
        <v>140</v>
      </c>
      <c r="E136" s="194" t="s">
        <v>230</v>
      </c>
      <c r="F136" s="48"/>
      <c r="G136" s="18"/>
      <c r="H136" s="18"/>
      <c r="I136" s="18"/>
      <c r="J136" s="18"/>
      <c r="K136" s="18"/>
      <c r="L136" s="18"/>
      <c r="M136" s="18"/>
      <c r="N136" s="18"/>
    </row>
    <row r="137" spans="1:14" s="7" customFormat="1" ht="18.75" customHeight="1" thickTop="1" thickBot="1">
      <c r="A137" s="18"/>
      <c r="B137" s="30">
        <v>6</v>
      </c>
      <c r="C137" s="129" t="s">
        <v>77</v>
      </c>
      <c r="D137" s="167"/>
      <c r="E137" s="186"/>
      <c r="F137" s="45">
        <f>SUM(F104:F136)</f>
        <v>0</v>
      </c>
      <c r="G137" s="18">
        <f>+F137/120</f>
        <v>0</v>
      </c>
      <c r="H137" s="18"/>
      <c r="I137" s="18"/>
      <c r="J137" s="18"/>
      <c r="K137" s="18"/>
      <c r="L137" s="18"/>
      <c r="M137" s="18"/>
      <c r="N137" s="18"/>
    </row>
    <row r="138" spans="1:14" s="2" customFormat="1" ht="16.149999999999999" thickTop="1" thickBot="1">
      <c r="A138" s="14"/>
      <c r="B138" s="30">
        <v>7</v>
      </c>
      <c r="C138" s="197" t="s">
        <v>24</v>
      </c>
      <c r="D138" s="198"/>
      <c r="E138" s="198"/>
      <c r="F138" s="199"/>
      <c r="G138" s="18"/>
      <c r="H138" s="42"/>
      <c r="I138" s="18"/>
      <c r="J138" s="18"/>
      <c r="K138" s="18"/>
      <c r="L138" s="18"/>
      <c r="M138" s="18"/>
      <c r="N138" s="18"/>
    </row>
    <row r="139" spans="1:14" s="2" customFormat="1" ht="38.65" thickTop="1">
      <c r="A139" s="14"/>
      <c r="B139" s="63" t="s">
        <v>156</v>
      </c>
      <c r="C139" s="27" t="s">
        <v>25</v>
      </c>
      <c r="D139" s="22"/>
      <c r="E139" s="21"/>
      <c r="F139" s="47"/>
      <c r="G139" s="18"/>
      <c r="H139" s="18"/>
      <c r="I139" s="18"/>
      <c r="J139" s="18"/>
      <c r="K139" s="18"/>
      <c r="L139" s="18"/>
      <c r="M139" s="18"/>
      <c r="N139" s="18"/>
    </row>
    <row r="140" spans="1:14" s="2" customFormat="1" ht="51">
      <c r="A140" s="14"/>
      <c r="B140" s="15"/>
      <c r="C140" s="27" t="s">
        <v>90</v>
      </c>
      <c r="D140" s="22"/>
      <c r="E140" s="21"/>
      <c r="F140" s="47"/>
      <c r="G140" s="18"/>
      <c r="H140" s="18"/>
      <c r="I140" s="18"/>
      <c r="J140" s="18"/>
      <c r="K140" s="18"/>
      <c r="L140" s="18"/>
      <c r="M140" s="18"/>
      <c r="N140" s="18"/>
    </row>
    <row r="141" spans="1:14" s="2" customFormat="1" ht="51">
      <c r="A141" s="18"/>
      <c r="B141" s="15"/>
      <c r="C141" s="27" t="s">
        <v>91</v>
      </c>
      <c r="D141" s="22"/>
      <c r="E141" s="21"/>
      <c r="F141" s="47"/>
      <c r="G141" s="18"/>
      <c r="H141" s="18"/>
      <c r="I141" s="18"/>
      <c r="J141" s="18"/>
      <c r="K141" s="18"/>
      <c r="L141" s="18"/>
      <c r="M141" s="18"/>
      <c r="N141" s="18"/>
    </row>
    <row r="142" spans="1:14" s="2" customFormat="1" ht="25.5">
      <c r="A142" s="18"/>
      <c r="B142" s="15"/>
      <c r="C142" s="27" t="s">
        <v>224</v>
      </c>
      <c r="D142" s="22"/>
      <c r="E142" s="21"/>
      <c r="F142" s="47"/>
      <c r="G142" s="18"/>
      <c r="H142" s="18"/>
      <c r="I142" s="18"/>
      <c r="J142" s="18"/>
      <c r="K142" s="18"/>
      <c r="L142" s="18"/>
      <c r="M142" s="18"/>
      <c r="N142" s="18"/>
    </row>
    <row r="143" spans="1:14" s="2" customFormat="1" ht="25.9" thickBot="1">
      <c r="A143" s="14"/>
      <c r="B143" s="17"/>
      <c r="C143" s="77" t="s">
        <v>26</v>
      </c>
      <c r="D143" s="65" t="s">
        <v>56</v>
      </c>
      <c r="E143" s="194" t="s">
        <v>230</v>
      </c>
      <c r="F143" s="111"/>
      <c r="G143" s="18"/>
      <c r="H143" s="131"/>
      <c r="I143" s="18"/>
      <c r="J143" s="18"/>
      <c r="K143" s="18"/>
      <c r="L143" s="18"/>
      <c r="M143" s="18"/>
      <c r="N143" s="18"/>
    </row>
    <row r="144" spans="1:14" s="2" customFormat="1" ht="16.149999999999999" thickTop="1" thickBot="1">
      <c r="A144" s="18"/>
      <c r="B144" s="30">
        <v>7</v>
      </c>
      <c r="C144" s="195" t="s">
        <v>55</v>
      </c>
      <c r="D144" s="196"/>
      <c r="E144" s="196"/>
      <c r="F144" s="33">
        <f>SUM(F143)</f>
        <v>0</v>
      </c>
      <c r="G144" s="18">
        <f>+F144/120</f>
        <v>0</v>
      </c>
      <c r="H144" s="18"/>
      <c r="I144" s="18"/>
      <c r="J144" s="18"/>
      <c r="K144" s="18"/>
      <c r="L144" s="18"/>
      <c r="M144" s="18"/>
      <c r="N144" s="18"/>
    </row>
    <row r="145" spans="1:14" s="7" customFormat="1" ht="18.75" customHeight="1" thickTop="1" thickBot="1">
      <c r="A145" s="18"/>
      <c r="B145" s="30">
        <v>8</v>
      </c>
      <c r="C145" s="219" t="s">
        <v>78</v>
      </c>
      <c r="D145" s="220"/>
      <c r="E145" s="220"/>
      <c r="F145" s="221"/>
      <c r="G145" s="20"/>
      <c r="H145" s="18"/>
      <c r="I145" s="18"/>
      <c r="J145" s="18"/>
      <c r="K145" s="18"/>
      <c r="L145" s="18"/>
      <c r="M145" s="18"/>
      <c r="N145" s="18"/>
    </row>
    <row r="146" spans="1:14" s="2" customFormat="1" ht="52.15" thickTop="1">
      <c r="A146" s="18"/>
      <c r="B146" s="63" t="s">
        <v>157</v>
      </c>
      <c r="C146" s="80" t="s">
        <v>79</v>
      </c>
      <c r="D146" s="34"/>
      <c r="E146" s="31"/>
      <c r="F146" s="49"/>
      <c r="G146" s="18"/>
      <c r="H146" s="18"/>
      <c r="I146" s="18"/>
      <c r="J146" s="18"/>
      <c r="K146" s="18"/>
      <c r="L146" s="18"/>
      <c r="M146" s="18"/>
      <c r="N146" s="18"/>
    </row>
    <row r="147" spans="1:14" s="2" customFormat="1" ht="77.25">
      <c r="A147" s="18"/>
      <c r="B147" s="24"/>
      <c r="C147" s="80" t="s">
        <v>80</v>
      </c>
      <c r="D147" s="34"/>
      <c r="E147" s="31"/>
      <c r="F147" s="49"/>
      <c r="G147" s="18"/>
      <c r="H147" s="18"/>
      <c r="I147" s="18"/>
      <c r="J147" s="18"/>
      <c r="K147" s="18"/>
      <c r="L147" s="18"/>
      <c r="M147" s="18"/>
      <c r="N147" s="18"/>
    </row>
    <row r="148" spans="1:14" s="2" customFormat="1" ht="39">
      <c r="A148" s="18"/>
      <c r="B148" s="24"/>
      <c r="C148" s="80" t="s">
        <v>81</v>
      </c>
      <c r="D148" s="34"/>
      <c r="E148" s="31"/>
      <c r="F148" s="49"/>
      <c r="G148" s="18"/>
      <c r="H148" s="18"/>
      <c r="I148" s="18"/>
      <c r="J148" s="18"/>
      <c r="K148" s="18"/>
      <c r="L148" s="18"/>
      <c r="M148" s="18"/>
      <c r="N148" s="18"/>
    </row>
    <row r="149" spans="1:14" s="2" customFormat="1" ht="51.75">
      <c r="A149" s="18"/>
      <c r="B149" s="24"/>
      <c r="C149" s="92" t="s">
        <v>83</v>
      </c>
      <c r="D149" s="34"/>
      <c r="E149" s="31"/>
      <c r="F149" s="49"/>
      <c r="G149" s="18"/>
      <c r="H149" s="18"/>
      <c r="I149" s="18"/>
      <c r="J149" s="18"/>
      <c r="K149" s="18"/>
      <c r="L149" s="18"/>
      <c r="M149" s="18"/>
      <c r="N149" s="18"/>
    </row>
    <row r="150" spans="1:14" s="2" customFormat="1" ht="14.25">
      <c r="A150" s="18"/>
      <c r="B150" s="24"/>
      <c r="C150" s="96" t="s">
        <v>82</v>
      </c>
      <c r="D150" s="34"/>
      <c r="E150" s="31"/>
      <c r="F150" s="49"/>
      <c r="G150" s="18"/>
      <c r="H150" s="18"/>
      <c r="I150" s="18"/>
      <c r="J150" s="18"/>
      <c r="K150" s="18"/>
      <c r="L150" s="18"/>
      <c r="M150" s="18"/>
      <c r="N150" s="18"/>
    </row>
    <row r="151" spans="1:14" s="2" customFormat="1" ht="14.65" thickBot="1">
      <c r="A151" s="18"/>
      <c r="B151" s="24"/>
      <c r="C151" s="92" t="s">
        <v>84</v>
      </c>
      <c r="D151" s="34" t="s">
        <v>12</v>
      </c>
      <c r="E151" s="194" t="s">
        <v>230</v>
      </c>
      <c r="F151" s="49"/>
      <c r="G151" s="18"/>
      <c r="H151" s="18"/>
      <c r="I151" s="18"/>
      <c r="J151" s="18"/>
      <c r="K151" s="18"/>
      <c r="L151" s="18"/>
      <c r="M151" s="18"/>
      <c r="N151" s="18"/>
    </row>
    <row r="152" spans="1:14" s="2" customFormat="1" ht="14.65" thickBot="1">
      <c r="A152" s="18"/>
      <c r="B152" s="24"/>
      <c r="C152" s="92" t="s">
        <v>85</v>
      </c>
      <c r="D152" s="34" t="s">
        <v>12</v>
      </c>
      <c r="E152" s="194" t="s">
        <v>230</v>
      </c>
      <c r="F152" s="49"/>
      <c r="G152" s="18"/>
      <c r="H152" s="18"/>
      <c r="I152" s="18"/>
      <c r="J152" s="18"/>
      <c r="K152" s="18"/>
      <c r="L152" s="18"/>
      <c r="M152" s="18"/>
      <c r="N152" s="18"/>
    </row>
    <row r="153" spans="1:14" s="7" customFormat="1" ht="18.75" customHeight="1" thickTop="1" thickBot="1">
      <c r="A153" s="10"/>
      <c r="B153" s="30">
        <v>8</v>
      </c>
      <c r="C153" s="129" t="s">
        <v>87</v>
      </c>
      <c r="D153" s="167"/>
      <c r="E153" s="186"/>
      <c r="F153" s="45">
        <f>SUM(F151:F152)</f>
        <v>0</v>
      </c>
      <c r="G153" s="18">
        <f>+F153/120</f>
        <v>0</v>
      </c>
      <c r="H153" s="18"/>
      <c r="I153" s="18"/>
      <c r="J153" s="18"/>
      <c r="K153" s="18"/>
      <c r="L153" s="18"/>
      <c r="M153" s="18"/>
      <c r="N153" s="18"/>
    </row>
    <row r="154" spans="1:14" s="7" customFormat="1" ht="16.149999999999999" thickTop="1" thickBot="1">
      <c r="A154" s="10"/>
      <c r="B154" s="30">
        <v>9</v>
      </c>
      <c r="C154" s="211" t="s">
        <v>88</v>
      </c>
      <c r="D154" s="212"/>
      <c r="E154" s="212"/>
      <c r="F154" s="213"/>
      <c r="G154" s="18"/>
      <c r="H154" s="18"/>
      <c r="I154" s="18"/>
      <c r="J154" s="18"/>
      <c r="K154" s="18"/>
      <c r="L154" s="18"/>
      <c r="M154" s="18"/>
      <c r="N154" s="18"/>
    </row>
    <row r="155" spans="1:14" s="2" customFormat="1" ht="52.15" thickTop="1">
      <c r="A155" s="18"/>
      <c r="B155" s="63" t="s">
        <v>158</v>
      </c>
      <c r="C155" s="92" t="s">
        <v>89</v>
      </c>
      <c r="D155" s="34"/>
      <c r="E155" s="31"/>
      <c r="F155" s="49"/>
      <c r="G155" s="18"/>
      <c r="H155" s="18"/>
      <c r="I155" s="18"/>
      <c r="J155" s="18"/>
      <c r="K155" s="18"/>
      <c r="L155" s="18"/>
      <c r="M155" s="18"/>
      <c r="N155" s="18"/>
    </row>
    <row r="156" spans="1:14" s="2" customFormat="1" ht="26.25">
      <c r="A156" s="18"/>
      <c r="B156" s="63"/>
      <c r="C156" s="80" t="s">
        <v>92</v>
      </c>
      <c r="D156" s="34"/>
      <c r="E156" s="31"/>
      <c r="F156" s="49"/>
      <c r="G156" s="18"/>
      <c r="H156" s="18"/>
      <c r="I156" s="18"/>
      <c r="J156" s="18"/>
      <c r="K156" s="18">
        <v>9428</v>
      </c>
      <c r="L156" s="18"/>
      <c r="M156" s="18"/>
      <c r="N156" s="18"/>
    </row>
    <row r="157" spans="1:14" s="2" customFormat="1" ht="26.25">
      <c r="A157" s="18"/>
      <c r="B157" s="63"/>
      <c r="C157" s="92" t="s">
        <v>93</v>
      </c>
      <c r="D157" s="34"/>
      <c r="E157" s="31"/>
      <c r="F157" s="49"/>
      <c r="G157" s="18"/>
      <c r="H157" s="18"/>
      <c r="I157" s="18"/>
      <c r="J157" s="18"/>
      <c r="K157" s="18"/>
      <c r="L157" s="18"/>
      <c r="M157" s="18"/>
      <c r="N157" s="18"/>
    </row>
    <row r="158" spans="1:14" s="2" customFormat="1" ht="14.25">
      <c r="A158" s="18"/>
      <c r="B158" s="63"/>
      <c r="C158" s="96" t="s">
        <v>82</v>
      </c>
      <c r="D158" s="34"/>
      <c r="E158" s="31"/>
      <c r="F158" s="49"/>
      <c r="G158" s="18"/>
      <c r="H158" s="18"/>
      <c r="I158" s="18"/>
      <c r="J158" s="18"/>
      <c r="K158" s="18"/>
      <c r="L158" s="18"/>
      <c r="M158" s="18"/>
      <c r="N158" s="18"/>
    </row>
    <row r="159" spans="1:14" s="2" customFormat="1" ht="14.65" thickBot="1">
      <c r="A159" s="18"/>
      <c r="B159" s="63"/>
      <c r="C159" s="92" t="s">
        <v>84</v>
      </c>
      <c r="D159" s="34" t="s">
        <v>12</v>
      </c>
      <c r="E159" s="194" t="s">
        <v>230</v>
      </c>
      <c r="F159" s="49"/>
      <c r="G159" s="18"/>
      <c r="H159" s="18"/>
      <c r="I159" s="18"/>
      <c r="J159" s="18"/>
      <c r="K159" s="18"/>
      <c r="L159" s="18"/>
      <c r="M159" s="18"/>
      <c r="N159" s="18"/>
    </row>
    <row r="160" spans="1:14" s="7" customFormat="1" ht="14.25" customHeight="1" thickBot="1">
      <c r="A160" s="19"/>
      <c r="B160" s="67"/>
      <c r="C160" s="92" t="s">
        <v>85</v>
      </c>
      <c r="D160" s="34" t="s">
        <v>12</v>
      </c>
      <c r="E160" s="194" t="s">
        <v>230</v>
      </c>
      <c r="F160" s="49"/>
      <c r="G160" s="20"/>
      <c r="H160" s="18"/>
      <c r="I160" s="18"/>
      <c r="J160" s="18"/>
      <c r="K160" s="18"/>
      <c r="L160" s="18"/>
      <c r="M160" s="18"/>
      <c r="N160" s="18"/>
    </row>
    <row r="161" spans="1:14" s="7" customFormat="1" ht="14.25" customHeight="1" thickBot="1">
      <c r="A161" s="19"/>
      <c r="B161" s="68"/>
      <c r="C161" s="95" t="s">
        <v>86</v>
      </c>
      <c r="D161" s="35" t="s">
        <v>12</v>
      </c>
      <c r="E161" s="194" t="s">
        <v>230</v>
      </c>
      <c r="F161" s="48"/>
      <c r="G161" s="20"/>
      <c r="H161" s="18"/>
      <c r="I161" s="18"/>
      <c r="J161" s="18"/>
      <c r="K161" s="18"/>
      <c r="L161" s="18"/>
      <c r="M161" s="18"/>
      <c r="N161" s="18"/>
    </row>
    <row r="162" spans="1:14" s="2" customFormat="1" ht="39">
      <c r="A162" s="18"/>
      <c r="B162" s="63" t="s">
        <v>159</v>
      </c>
      <c r="C162" s="80" t="s">
        <v>214</v>
      </c>
      <c r="D162" s="34"/>
      <c r="E162" s="31"/>
      <c r="F162" s="49"/>
      <c r="G162" s="18"/>
      <c r="H162" s="18"/>
      <c r="I162" s="18"/>
      <c r="J162" s="18"/>
      <c r="K162" s="18"/>
      <c r="L162" s="18"/>
      <c r="M162" s="18"/>
      <c r="N162" s="18"/>
    </row>
    <row r="163" spans="1:14" s="2" customFormat="1" ht="51.75">
      <c r="A163" s="18"/>
      <c r="B163" s="63"/>
      <c r="C163" s="80" t="s">
        <v>215</v>
      </c>
      <c r="D163" s="34"/>
      <c r="E163" s="31"/>
      <c r="F163" s="49"/>
      <c r="G163" s="18"/>
      <c r="H163" s="18"/>
      <c r="I163" s="18"/>
      <c r="J163" s="18"/>
      <c r="K163" s="18"/>
      <c r="L163" s="18"/>
      <c r="M163" s="18"/>
      <c r="N163" s="18"/>
    </row>
    <row r="164" spans="1:14" s="2" customFormat="1" ht="64.5">
      <c r="A164" s="18"/>
      <c r="B164" s="63"/>
      <c r="C164" s="80" t="s">
        <v>98</v>
      </c>
      <c r="D164" s="34"/>
      <c r="E164" s="31"/>
      <c r="F164" s="49"/>
      <c r="G164" s="18"/>
      <c r="H164" s="18"/>
      <c r="I164" s="18"/>
      <c r="J164" s="18"/>
      <c r="K164" s="18"/>
      <c r="L164" s="18"/>
      <c r="M164" s="18"/>
      <c r="N164" s="18"/>
    </row>
    <row r="165" spans="1:14" s="2" customFormat="1" ht="39">
      <c r="A165" s="18"/>
      <c r="B165" s="63"/>
      <c r="C165" s="80" t="s">
        <v>216</v>
      </c>
      <c r="D165" s="34"/>
      <c r="E165" s="31"/>
      <c r="F165" s="49"/>
      <c r="G165" s="18"/>
      <c r="H165" s="18"/>
      <c r="I165" s="18"/>
      <c r="J165" s="18"/>
      <c r="K165" s="18"/>
      <c r="L165" s="18"/>
      <c r="M165" s="18"/>
      <c r="N165" s="18"/>
    </row>
    <row r="166" spans="1:14" s="2" customFormat="1" ht="14.25">
      <c r="A166" s="18"/>
      <c r="B166" s="63"/>
      <c r="C166" s="80" t="s">
        <v>206</v>
      </c>
      <c r="D166" s="34"/>
      <c r="E166" s="31"/>
      <c r="F166" s="49"/>
      <c r="G166" s="18"/>
      <c r="H166" s="18"/>
      <c r="I166" s="18"/>
      <c r="J166" s="18"/>
      <c r="K166" s="18"/>
      <c r="L166" s="18"/>
      <c r="M166" s="18"/>
      <c r="N166" s="18"/>
    </row>
    <row r="167" spans="1:14" s="2" customFormat="1" ht="14.65" thickBot="1">
      <c r="A167" s="18"/>
      <c r="B167" s="63"/>
      <c r="C167" s="92" t="s">
        <v>84</v>
      </c>
      <c r="D167" s="34" t="s">
        <v>71</v>
      </c>
      <c r="E167" s="194" t="s">
        <v>230</v>
      </c>
      <c r="F167" s="49"/>
      <c r="G167" s="18"/>
      <c r="H167" s="18"/>
      <c r="I167" s="18"/>
      <c r="J167" s="18"/>
      <c r="K167" s="18"/>
      <c r="L167" s="18"/>
      <c r="M167" s="18"/>
      <c r="N167" s="18"/>
    </row>
    <row r="168" spans="1:14" s="2" customFormat="1" ht="14.65" thickBot="1">
      <c r="A168" s="18"/>
      <c r="B168" s="63"/>
      <c r="C168" s="92" t="s">
        <v>85</v>
      </c>
      <c r="D168" s="34" t="s">
        <v>71</v>
      </c>
      <c r="E168" s="194" t="s">
        <v>230</v>
      </c>
      <c r="F168" s="49"/>
      <c r="G168" s="18"/>
      <c r="H168" s="18"/>
      <c r="I168" s="18"/>
      <c r="J168" s="18"/>
      <c r="K168" s="18"/>
      <c r="L168" s="18"/>
      <c r="M168" s="18"/>
      <c r="N168" s="18"/>
    </row>
    <row r="169" spans="1:14" s="2" customFormat="1" ht="14.65" thickBot="1">
      <c r="A169" s="18"/>
      <c r="B169" s="69"/>
      <c r="C169" s="95" t="s">
        <v>86</v>
      </c>
      <c r="D169" s="35" t="s">
        <v>71</v>
      </c>
      <c r="E169" s="194" t="s">
        <v>230</v>
      </c>
      <c r="F169" s="48"/>
      <c r="G169" s="18"/>
      <c r="H169" s="18"/>
      <c r="I169" s="18"/>
      <c r="J169" s="18"/>
      <c r="K169" s="18"/>
      <c r="L169" s="18"/>
      <c r="M169" s="18"/>
      <c r="N169" s="18"/>
    </row>
    <row r="170" spans="1:14" s="2" customFormat="1" ht="51.75">
      <c r="A170" s="18"/>
      <c r="B170" s="63" t="s">
        <v>190</v>
      </c>
      <c r="C170" s="80" t="s">
        <v>228</v>
      </c>
      <c r="D170" s="34"/>
      <c r="E170" s="31"/>
      <c r="F170" s="49"/>
      <c r="G170" s="18"/>
      <c r="H170" s="18"/>
      <c r="I170" s="18"/>
      <c r="J170" s="18"/>
      <c r="K170" s="18"/>
      <c r="L170" s="18"/>
      <c r="M170" s="18"/>
      <c r="N170" s="18"/>
    </row>
    <row r="171" spans="1:14" s="2" customFormat="1" ht="39">
      <c r="A171" s="18"/>
      <c r="B171" s="63"/>
      <c r="C171" s="80" t="s">
        <v>96</v>
      </c>
      <c r="D171" s="34"/>
      <c r="E171" s="31"/>
      <c r="F171" s="49"/>
      <c r="G171" s="18"/>
      <c r="H171" s="18"/>
      <c r="I171" s="18"/>
      <c r="J171" s="18"/>
      <c r="K171" s="18"/>
      <c r="L171" s="18"/>
      <c r="M171" s="18"/>
      <c r="N171" s="18"/>
    </row>
    <row r="172" spans="1:14" s="2" customFormat="1" ht="39">
      <c r="A172" s="18"/>
      <c r="B172" s="63"/>
      <c r="C172" s="80" t="s">
        <v>95</v>
      </c>
      <c r="D172" s="34"/>
      <c r="E172" s="31"/>
      <c r="F172" s="49"/>
      <c r="G172" s="18"/>
      <c r="H172" s="18"/>
      <c r="I172" s="18"/>
      <c r="J172" s="18"/>
      <c r="K172" s="18"/>
      <c r="L172" s="18"/>
      <c r="M172" s="18"/>
      <c r="N172" s="18"/>
    </row>
    <row r="173" spans="1:14" s="2" customFormat="1" ht="26.25">
      <c r="A173" s="18"/>
      <c r="B173" s="63"/>
      <c r="C173" s="80" t="s">
        <v>97</v>
      </c>
      <c r="D173" s="34"/>
      <c r="E173" s="31"/>
      <c r="F173" s="49"/>
      <c r="G173" s="18"/>
      <c r="H173" s="18"/>
      <c r="I173" s="18"/>
      <c r="J173" s="18"/>
      <c r="K173" s="18"/>
      <c r="L173" s="18"/>
      <c r="M173" s="18"/>
      <c r="N173" s="18"/>
    </row>
    <row r="174" spans="1:14" s="2" customFormat="1" ht="14.25">
      <c r="A174" s="18"/>
      <c r="B174" s="63"/>
      <c r="C174" s="80" t="s">
        <v>94</v>
      </c>
      <c r="D174" s="34"/>
      <c r="E174" s="31"/>
      <c r="F174" s="49"/>
      <c r="G174" s="18"/>
      <c r="H174" s="18"/>
      <c r="I174" s="18"/>
      <c r="J174" s="18"/>
      <c r="K174" s="18"/>
      <c r="L174" s="18"/>
      <c r="M174" s="18"/>
      <c r="N174" s="18"/>
    </row>
    <row r="175" spans="1:14" s="7" customFormat="1" ht="14.25" customHeight="1" thickBot="1">
      <c r="A175" s="12"/>
      <c r="B175" s="67"/>
      <c r="C175" s="92" t="s">
        <v>84</v>
      </c>
      <c r="D175" s="34" t="s">
        <v>71</v>
      </c>
      <c r="E175" s="194" t="s">
        <v>230</v>
      </c>
      <c r="F175" s="49"/>
      <c r="G175" s="12"/>
      <c r="H175" s="122" t="s">
        <v>99</v>
      </c>
      <c r="I175" s="18"/>
      <c r="J175" s="18"/>
      <c r="K175" s="18"/>
      <c r="L175" s="18"/>
      <c r="M175" s="18"/>
      <c r="N175" s="18"/>
    </row>
    <row r="176" spans="1:14" s="7" customFormat="1" ht="14.25" customHeight="1" thickBot="1">
      <c r="A176" s="12"/>
      <c r="B176" s="67"/>
      <c r="C176" s="92" t="s">
        <v>85</v>
      </c>
      <c r="D176" s="34" t="s">
        <v>71</v>
      </c>
      <c r="E176" s="194" t="s">
        <v>230</v>
      </c>
      <c r="F176" s="49"/>
      <c r="G176" s="12"/>
      <c r="H176" s="18"/>
      <c r="I176" s="18"/>
      <c r="J176" s="18"/>
      <c r="K176" s="18"/>
      <c r="L176" s="18"/>
      <c r="M176" s="18"/>
      <c r="N176" s="18"/>
    </row>
    <row r="177" spans="1:14" s="7" customFormat="1" ht="14.25" customHeight="1" thickBot="1">
      <c r="A177" s="12"/>
      <c r="B177" s="68"/>
      <c r="C177" s="95" t="s">
        <v>86</v>
      </c>
      <c r="D177" s="35" t="s">
        <v>71</v>
      </c>
      <c r="E177" s="194" t="s">
        <v>230</v>
      </c>
      <c r="F177" s="48"/>
      <c r="G177" s="12"/>
      <c r="H177" s="18"/>
      <c r="I177" s="18"/>
      <c r="J177" s="18"/>
      <c r="K177" s="18"/>
      <c r="L177" s="18"/>
      <c r="M177" s="18"/>
      <c r="N177" s="18"/>
    </row>
    <row r="178" spans="1:14" s="2" customFormat="1" ht="26.25">
      <c r="A178" s="18"/>
      <c r="B178" s="63" t="s">
        <v>191</v>
      </c>
      <c r="C178" s="80" t="s">
        <v>100</v>
      </c>
      <c r="D178" s="34"/>
      <c r="E178" s="31"/>
      <c r="F178" s="49"/>
      <c r="G178" s="18"/>
      <c r="H178" s="18"/>
      <c r="I178" s="18"/>
      <c r="J178" s="18"/>
      <c r="K178" s="18"/>
      <c r="L178" s="18"/>
      <c r="M178" s="18"/>
      <c r="N178" s="18"/>
    </row>
    <row r="179" spans="1:14" s="2" customFormat="1" ht="39">
      <c r="A179" s="18"/>
      <c r="B179" s="63"/>
      <c r="C179" s="80" t="s">
        <v>101</v>
      </c>
      <c r="D179" s="34"/>
      <c r="E179" s="31"/>
      <c r="F179" s="49"/>
      <c r="G179" s="18"/>
      <c r="H179" s="18"/>
      <c r="I179" s="18"/>
      <c r="J179" s="18"/>
      <c r="K179" s="18"/>
      <c r="L179" s="18"/>
      <c r="M179" s="18"/>
      <c r="N179" s="18"/>
    </row>
    <row r="180" spans="1:14" s="7" customFormat="1" ht="14.25" customHeight="1">
      <c r="A180" s="12"/>
      <c r="B180" s="41"/>
      <c r="C180" s="97" t="s">
        <v>102</v>
      </c>
      <c r="D180" s="34"/>
      <c r="E180" s="31"/>
      <c r="F180" s="49"/>
      <c r="G180" s="12"/>
      <c r="H180" s="18"/>
      <c r="I180" s="18"/>
      <c r="J180" s="18"/>
      <c r="K180" s="18"/>
      <c r="L180" s="18"/>
      <c r="M180" s="18"/>
      <c r="N180" s="18"/>
    </row>
    <row r="181" spans="1:14" s="7" customFormat="1" ht="14.25" customHeight="1">
      <c r="A181" s="12"/>
      <c r="B181" s="41"/>
      <c r="C181" s="98" t="s">
        <v>94</v>
      </c>
      <c r="D181" s="34"/>
      <c r="E181" s="31"/>
      <c r="F181" s="49"/>
      <c r="G181" s="12"/>
      <c r="H181" s="18"/>
      <c r="I181" s="18"/>
      <c r="J181" s="18"/>
      <c r="K181" s="18"/>
      <c r="L181" s="18"/>
      <c r="M181" s="18"/>
      <c r="N181" s="18"/>
    </row>
    <row r="182" spans="1:14" s="7" customFormat="1" ht="14.25" customHeight="1" thickBot="1">
      <c r="A182" s="12"/>
      <c r="B182" s="41"/>
      <c r="C182" s="92" t="s">
        <v>84</v>
      </c>
      <c r="D182" s="34" t="s">
        <v>71</v>
      </c>
      <c r="E182" s="194" t="s">
        <v>230</v>
      </c>
      <c r="F182" s="49"/>
      <c r="G182" s="12"/>
      <c r="H182" s="18"/>
      <c r="I182" s="18"/>
      <c r="J182" s="18"/>
      <c r="K182" s="18"/>
      <c r="L182" s="18"/>
      <c r="M182" s="18"/>
      <c r="N182" s="18"/>
    </row>
    <row r="183" spans="1:14" s="7" customFormat="1" ht="14.25" customHeight="1" thickBot="1">
      <c r="A183" s="12"/>
      <c r="B183" s="41"/>
      <c r="C183" s="92" t="s">
        <v>85</v>
      </c>
      <c r="D183" s="34" t="s">
        <v>71</v>
      </c>
      <c r="E183" s="194" t="s">
        <v>230</v>
      </c>
      <c r="F183" s="49"/>
      <c r="G183" s="12"/>
      <c r="H183" s="18"/>
      <c r="I183" s="18"/>
      <c r="J183" s="18"/>
      <c r="K183" s="18"/>
      <c r="L183" s="18"/>
      <c r="M183" s="18"/>
      <c r="N183" s="18"/>
    </row>
    <row r="184" spans="1:14" s="7" customFormat="1" ht="14.25" customHeight="1" thickBot="1">
      <c r="A184" s="12"/>
      <c r="B184" s="41"/>
      <c r="C184" s="95" t="s">
        <v>86</v>
      </c>
      <c r="D184" s="35" t="s">
        <v>71</v>
      </c>
      <c r="E184" s="194" t="s">
        <v>230</v>
      </c>
      <c r="F184" s="48"/>
      <c r="G184" s="12"/>
      <c r="H184" s="18"/>
      <c r="I184" s="18"/>
      <c r="J184" s="18"/>
      <c r="K184" s="18"/>
      <c r="L184" s="18"/>
      <c r="M184" s="18"/>
      <c r="N184" s="18"/>
    </row>
    <row r="185" spans="1:14" s="7" customFormat="1" ht="18.75" customHeight="1" thickTop="1" thickBot="1">
      <c r="A185" s="18"/>
      <c r="B185" s="30">
        <v>9</v>
      </c>
      <c r="C185" s="130" t="s">
        <v>103</v>
      </c>
      <c r="D185" s="167"/>
      <c r="E185" s="186"/>
      <c r="F185" s="45">
        <f>SUM(F155:F184)</f>
        <v>0</v>
      </c>
      <c r="G185" s="18">
        <f>+F185/120</f>
        <v>0</v>
      </c>
      <c r="H185" s="18"/>
      <c r="I185" s="18"/>
      <c r="J185" s="18"/>
      <c r="K185" s="18"/>
      <c r="L185" s="18"/>
      <c r="M185" s="18"/>
      <c r="N185" s="18"/>
    </row>
    <row r="186" spans="1:14" s="7" customFormat="1" ht="16.149999999999999" thickTop="1" thickBot="1">
      <c r="A186" s="18"/>
      <c r="B186" s="30">
        <v>10</v>
      </c>
      <c r="C186" s="211" t="s">
        <v>121</v>
      </c>
      <c r="D186" s="212"/>
      <c r="E186" s="212"/>
      <c r="F186" s="213"/>
      <c r="G186" s="18"/>
      <c r="H186" s="18"/>
      <c r="I186" s="18"/>
      <c r="J186" s="18"/>
      <c r="K186" s="18"/>
      <c r="L186" s="18"/>
      <c r="M186" s="18"/>
      <c r="N186" s="18"/>
    </row>
    <row r="187" spans="1:14" s="2" customFormat="1" ht="52.15" thickTop="1">
      <c r="A187" s="18"/>
      <c r="B187" s="63" t="s">
        <v>160</v>
      </c>
      <c r="C187" s="80" t="s">
        <v>113</v>
      </c>
      <c r="D187" s="34"/>
      <c r="E187" s="31"/>
      <c r="F187" s="49"/>
      <c r="G187" s="18"/>
      <c r="H187" s="18"/>
      <c r="I187" s="18"/>
      <c r="J187" s="18"/>
      <c r="K187" s="18"/>
      <c r="L187" s="18"/>
      <c r="M187" s="18"/>
      <c r="N187" s="18"/>
    </row>
    <row r="188" spans="1:14" s="2" customFormat="1" ht="51.75">
      <c r="A188" s="18"/>
      <c r="B188" s="24"/>
      <c r="C188" s="80" t="s">
        <v>114</v>
      </c>
      <c r="D188" s="34"/>
      <c r="E188" s="31"/>
      <c r="F188" s="49"/>
      <c r="G188" s="18"/>
      <c r="H188" s="18"/>
      <c r="I188" s="18"/>
      <c r="J188" s="18"/>
      <c r="K188" s="18"/>
      <c r="L188" s="18"/>
      <c r="M188" s="18"/>
      <c r="N188" s="18"/>
    </row>
    <row r="189" spans="1:14" s="2" customFormat="1" ht="39">
      <c r="A189" s="18"/>
      <c r="B189" s="24"/>
      <c r="C189" s="80" t="s">
        <v>110</v>
      </c>
      <c r="D189" s="34"/>
      <c r="E189" s="31"/>
      <c r="F189" s="49"/>
      <c r="G189" s="18"/>
      <c r="H189" s="18"/>
      <c r="I189" s="18"/>
      <c r="J189" s="18"/>
      <c r="K189" s="18"/>
      <c r="L189" s="18"/>
      <c r="M189" s="18"/>
      <c r="N189" s="18"/>
    </row>
    <row r="190" spans="1:14" s="2" customFormat="1" ht="14.25">
      <c r="A190" s="18"/>
      <c r="B190" s="24"/>
      <c r="C190" s="80" t="s">
        <v>46</v>
      </c>
      <c r="D190" s="34"/>
      <c r="E190" s="31"/>
      <c r="F190" s="49"/>
      <c r="G190" s="18"/>
      <c r="H190" s="121"/>
      <c r="I190" s="18"/>
      <c r="J190" s="18"/>
      <c r="K190" s="18"/>
      <c r="L190" s="18"/>
      <c r="M190" s="18"/>
      <c r="N190" s="18"/>
    </row>
    <row r="191" spans="1:14" s="2" customFormat="1" ht="14.65" thickBot="1">
      <c r="A191" s="18"/>
      <c r="B191" s="24"/>
      <c r="C191" s="80" t="s">
        <v>112</v>
      </c>
      <c r="D191" s="34" t="s">
        <v>0</v>
      </c>
      <c r="E191" s="194" t="s">
        <v>230</v>
      </c>
      <c r="F191" s="49"/>
      <c r="G191" s="18"/>
      <c r="H191" s="18"/>
      <c r="I191" s="18"/>
      <c r="J191" s="18"/>
      <c r="K191" s="18"/>
      <c r="L191" s="18"/>
      <c r="M191" s="18"/>
      <c r="N191" s="18"/>
    </row>
    <row r="192" spans="1:14" s="2" customFormat="1" ht="14.65" thickBot="1">
      <c r="A192" s="18"/>
      <c r="B192" s="26"/>
      <c r="C192" s="82" t="s">
        <v>111</v>
      </c>
      <c r="D192" s="35" t="s">
        <v>0</v>
      </c>
      <c r="E192" s="194" t="s">
        <v>230</v>
      </c>
      <c r="F192" s="48"/>
      <c r="G192" s="18"/>
      <c r="H192" s="18"/>
      <c r="I192" s="18"/>
      <c r="J192" s="18"/>
      <c r="K192" s="18"/>
      <c r="L192" s="18"/>
      <c r="M192" s="18"/>
      <c r="N192" s="18"/>
    </row>
    <row r="193" spans="1:14" s="2" customFormat="1" ht="64.5">
      <c r="A193" s="18"/>
      <c r="B193" s="63" t="s">
        <v>163</v>
      </c>
      <c r="C193" s="80" t="s">
        <v>115</v>
      </c>
      <c r="D193" s="34"/>
      <c r="E193" s="31"/>
      <c r="F193" s="49"/>
      <c r="G193" s="18"/>
      <c r="I193" s="18"/>
      <c r="J193" s="18"/>
      <c r="K193" s="18"/>
      <c r="L193" s="18"/>
      <c r="M193" s="18"/>
      <c r="N193" s="18"/>
    </row>
    <row r="194" spans="1:14" s="2" customFormat="1" ht="26.25">
      <c r="A194" s="18"/>
      <c r="B194" s="24"/>
      <c r="C194" s="80" t="s">
        <v>107</v>
      </c>
      <c r="D194" s="34"/>
      <c r="E194" s="31"/>
      <c r="F194" s="49"/>
      <c r="G194" s="18"/>
      <c r="H194" s="18"/>
      <c r="I194" s="18"/>
      <c r="J194" s="18"/>
      <c r="K194" s="18"/>
      <c r="L194" s="18"/>
      <c r="M194" s="18"/>
      <c r="N194" s="18"/>
    </row>
    <row r="195" spans="1:14" s="2" customFormat="1" ht="26.25">
      <c r="A195" s="18"/>
      <c r="B195" s="24"/>
      <c r="C195" s="80" t="s">
        <v>116</v>
      </c>
      <c r="D195" s="34"/>
      <c r="E195" s="31"/>
      <c r="F195" s="49"/>
      <c r="G195" s="18"/>
      <c r="H195" s="18"/>
      <c r="I195" s="18"/>
      <c r="J195" s="18"/>
      <c r="K195" s="18"/>
      <c r="L195" s="18"/>
      <c r="M195" s="18"/>
      <c r="N195" s="18"/>
    </row>
    <row r="196" spans="1:14" s="2" customFormat="1" ht="39">
      <c r="A196" s="18"/>
      <c r="B196" s="24"/>
      <c r="C196" s="80" t="s">
        <v>117</v>
      </c>
      <c r="D196" s="34"/>
      <c r="E196" s="31"/>
      <c r="F196" s="49"/>
      <c r="G196" s="18"/>
      <c r="H196" s="18"/>
      <c r="I196" s="18"/>
      <c r="J196" s="18"/>
      <c r="K196" s="18"/>
      <c r="L196" s="18"/>
      <c r="M196" s="18"/>
      <c r="N196" s="18"/>
    </row>
    <row r="197" spans="1:14" s="2" customFormat="1" ht="39">
      <c r="A197" s="18"/>
      <c r="B197" s="24"/>
      <c r="C197" s="80" t="s">
        <v>108</v>
      </c>
      <c r="D197" s="34"/>
      <c r="E197" s="31"/>
      <c r="F197" s="49"/>
      <c r="G197" s="18"/>
      <c r="H197" s="18"/>
      <c r="I197" s="18"/>
      <c r="J197" s="18"/>
      <c r="K197" s="18"/>
      <c r="L197" s="18"/>
      <c r="M197" s="18"/>
      <c r="N197" s="18"/>
    </row>
    <row r="198" spans="1:14" s="2" customFormat="1" ht="26.25">
      <c r="A198" s="18"/>
      <c r="B198" s="24"/>
      <c r="C198" s="80" t="s">
        <v>106</v>
      </c>
      <c r="D198" s="34"/>
      <c r="E198" s="31"/>
      <c r="F198" s="49"/>
      <c r="G198" s="18"/>
      <c r="H198" s="18"/>
      <c r="I198" s="18"/>
      <c r="J198" s="18"/>
      <c r="K198" s="18"/>
      <c r="L198" s="18"/>
      <c r="M198" s="18"/>
      <c r="N198" s="18"/>
    </row>
    <row r="199" spans="1:14" s="2" customFormat="1" ht="26.25">
      <c r="A199" s="18"/>
      <c r="B199" s="24"/>
      <c r="C199" s="80" t="s">
        <v>119</v>
      </c>
      <c r="D199" s="34"/>
      <c r="E199" s="31"/>
      <c r="F199" s="49"/>
      <c r="G199" s="18"/>
      <c r="H199" s="18"/>
      <c r="I199" s="18"/>
      <c r="J199" s="18"/>
      <c r="K199" s="18"/>
      <c r="L199" s="18"/>
      <c r="M199" s="18"/>
      <c r="N199" s="18"/>
    </row>
    <row r="200" spans="1:14" s="2" customFormat="1" ht="26.25">
      <c r="A200" s="18"/>
      <c r="B200" s="70" t="s">
        <v>192</v>
      </c>
      <c r="C200" s="99" t="s">
        <v>118</v>
      </c>
      <c r="D200" s="71"/>
      <c r="E200" s="72"/>
      <c r="F200" s="73"/>
      <c r="G200" s="18"/>
      <c r="H200" s="18">
        <f>2.2-0.3</f>
        <v>1.9000000000000001</v>
      </c>
      <c r="I200" s="18"/>
      <c r="J200" s="18"/>
      <c r="K200" s="18"/>
      <c r="L200" s="18"/>
      <c r="M200" s="18"/>
      <c r="N200" s="18"/>
    </row>
    <row r="201" spans="1:14" s="2" customFormat="1" ht="14.65" thickBot="1">
      <c r="A201" s="18"/>
      <c r="B201" s="56"/>
      <c r="C201" s="80" t="s">
        <v>112</v>
      </c>
      <c r="D201" s="34" t="s">
        <v>12</v>
      </c>
      <c r="E201" s="194" t="s">
        <v>230</v>
      </c>
      <c r="F201" s="49"/>
      <c r="G201" s="18"/>
      <c r="H201" s="18">
        <f>4.1-0.3</f>
        <v>3.8</v>
      </c>
      <c r="I201" s="18"/>
      <c r="J201" s="18"/>
      <c r="K201" s="18"/>
      <c r="L201" s="18"/>
      <c r="M201" s="18"/>
      <c r="N201" s="18"/>
    </row>
    <row r="202" spans="1:14" s="2" customFormat="1" ht="14.65" thickBot="1">
      <c r="A202" s="18"/>
      <c r="B202" s="57"/>
      <c r="C202" s="100" t="s">
        <v>111</v>
      </c>
      <c r="D202" s="38" t="s">
        <v>12</v>
      </c>
      <c r="E202" s="194" t="s">
        <v>230</v>
      </c>
      <c r="F202" s="50"/>
      <c r="G202" s="18"/>
      <c r="H202" s="18"/>
      <c r="I202" s="18"/>
      <c r="J202" s="18"/>
      <c r="K202" s="18"/>
      <c r="L202" s="18"/>
      <c r="M202" s="18"/>
      <c r="N202" s="18"/>
    </row>
    <row r="203" spans="1:14" s="2" customFormat="1" ht="26.25">
      <c r="A203" s="18"/>
      <c r="B203" s="56" t="s">
        <v>193</v>
      </c>
      <c r="C203" s="80" t="s">
        <v>109</v>
      </c>
      <c r="D203" s="34"/>
      <c r="E203" s="31"/>
      <c r="F203" s="49"/>
      <c r="G203" s="18"/>
      <c r="H203" s="18"/>
      <c r="I203" s="18"/>
      <c r="J203" s="18"/>
      <c r="K203" s="18"/>
      <c r="L203" s="18"/>
      <c r="M203" s="18"/>
      <c r="N203" s="18"/>
    </row>
    <row r="204" spans="1:14" s="2" customFormat="1" ht="14.65" thickBot="1">
      <c r="A204" s="18"/>
      <c r="B204" s="56"/>
      <c r="C204" s="80" t="s">
        <v>112</v>
      </c>
      <c r="D204" s="34" t="s">
        <v>12</v>
      </c>
      <c r="E204" s="194" t="s">
        <v>230</v>
      </c>
      <c r="F204" s="49"/>
      <c r="G204" s="18"/>
      <c r="H204" s="18"/>
      <c r="I204" s="18"/>
      <c r="J204" s="18"/>
      <c r="K204" s="18"/>
      <c r="L204" s="18"/>
      <c r="M204" s="18"/>
      <c r="N204" s="18"/>
    </row>
    <row r="205" spans="1:14" s="2" customFormat="1" ht="14.65" thickBot="1">
      <c r="A205" s="18"/>
      <c r="B205" s="59"/>
      <c r="C205" s="82" t="s">
        <v>111</v>
      </c>
      <c r="D205" s="35" t="s">
        <v>12</v>
      </c>
      <c r="E205" s="194" t="s">
        <v>230</v>
      </c>
      <c r="F205" s="48"/>
      <c r="G205" s="18"/>
      <c r="H205" s="18"/>
      <c r="I205" s="18"/>
      <c r="J205" s="18"/>
      <c r="K205" s="18"/>
      <c r="L205" s="18"/>
      <c r="M205" s="18"/>
      <c r="N205" s="18"/>
    </row>
    <row r="206" spans="1:14" s="2" customFormat="1" ht="64.5">
      <c r="A206" s="18"/>
      <c r="B206" s="63" t="s">
        <v>194</v>
      </c>
      <c r="C206" s="80" t="s">
        <v>127</v>
      </c>
      <c r="D206" s="34"/>
      <c r="E206" s="31"/>
      <c r="F206" s="49"/>
      <c r="G206" s="18"/>
      <c r="H206" s="18"/>
      <c r="I206" s="18"/>
      <c r="J206" s="18"/>
      <c r="K206" s="18"/>
      <c r="L206" s="18"/>
      <c r="M206" s="18"/>
      <c r="N206" s="18"/>
    </row>
    <row r="207" spans="1:14" s="2" customFormat="1" ht="26.65" thickBot="1">
      <c r="A207" s="18"/>
      <c r="B207" s="59"/>
      <c r="C207" s="82" t="s">
        <v>126</v>
      </c>
      <c r="D207" s="35"/>
      <c r="E207" s="32"/>
      <c r="F207" s="48"/>
      <c r="G207" s="18"/>
      <c r="H207" s="18"/>
      <c r="I207" s="18"/>
      <c r="J207" s="18"/>
      <c r="K207" s="18"/>
      <c r="L207" s="18"/>
      <c r="M207" s="18"/>
      <c r="N207" s="18"/>
    </row>
    <row r="208" spans="1:14" s="2" customFormat="1" ht="26.25">
      <c r="A208" s="18"/>
      <c r="B208" s="56"/>
      <c r="C208" s="80" t="s">
        <v>128</v>
      </c>
      <c r="D208" s="34"/>
      <c r="E208" s="31"/>
      <c r="F208" s="49"/>
      <c r="G208" s="18"/>
      <c r="H208" s="18"/>
      <c r="I208" s="18"/>
      <c r="J208" s="18"/>
      <c r="K208" s="18"/>
      <c r="L208" s="18"/>
      <c r="M208" s="18"/>
      <c r="N208" s="18"/>
    </row>
    <row r="209" spans="1:14" s="2" customFormat="1" ht="39">
      <c r="A209" s="18"/>
      <c r="B209" s="56"/>
      <c r="C209" s="80" t="s">
        <v>125</v>
      </c>
      <c r="D209" s="34"/>
      <c r="E209" s="31"/>
      <c r="F209" s="49"/>
      <c r="G209" s="18"/>
      <c r="H209" s="18"/>
      <c r="I209" s="18"/>
      <c r="J209" s="18"/>
      <c r="K209" s="18"/>
      <c r="L209" s="18"/>
      <c r="M209" s="18"/>
      <c r="N209" s="18"/>
    </row>
    <row r="210" spans="1:14" s="2" customFormat="1" ht="26.25">
      <c r="A210" s="18"/>
      <c r="B210" s="56"/>
      <c r="C210" s="80" t="s">
        <v>124</v>
      </c>
      <c r="D210" s="34"/>
      <c r="E210" s="31"/>
      <c r="F210" s="49"/>
      <c r="G210" s="18"/>
      <c r="H210" s="18"/>
      <c r="I210" s="18"/>
      <c r="J210" s="18"/>
      <c r="K210" s="18"/>
      <c r="L210" s="18"/>
      <c r="M210" s="18"/>
      <c r="N210" s="18"/>
    </row>
    <row r="211" spans="1:14" s="2" customFormat="1" ht="39">
      <c r="A211" s="18"/>
      <c r="B211" s="56"/>
      <c r="C211" s="80" t="s">
        <v>123</v>
      </c>
      <c r="D211" s="34"/>
      <c r="E211" s="31"/>
      <c r="F211" s="49"/>
      <c r="G211" s="18"/>
      <c r="H211" s="18"/>
      <c r="I211" s="18"/>
      <c r="J211" s="18"/>
      <c r="K211" s="18"/>
      <c r="L211" s="18"/>
      <c r="M211" s="18"/>
      <c r="N211" s="18"/>
    </row>
    <row r="212" spans="1:14" s="2" customFormat="1" ht="14.65" thickBot="1">
      <c r="A212" s="18"/>
      <c r="B212" s="56"/>
      <c r="C212" s="80" t="s">
        <v>112</v>
      </c>
      <c r="D212" s="34" t="s">
        <v>12</v>
      </c>
      <c r="E212" s="194" t="s">
        <v>230</v>
      </c>
      <c r="F212" s="49"/>
      <c r="G212" s="18"/>
      <c r="H212" s="18"/>
      <c r="I212" s="18"/>
      <c r="J212" s="18"/>
      <c r="K212" s="18"/>
      <c r="L212" s="18"/>
      <c r="M212" s="18"/>
      <c r="N212" s="18"/>
    </row>
    <row r="213" spans="1:14" s="2" customFormat="1" ht="14.65" thickBot="1">
      <c r="A213" s="18"/>
      <c r="B213" s="56"/>
      <c r="C213" s="80" t="s">
        <v>111</v>
      </c>
      <c r="D213" s="34" t="s">
        <v>12</v>
      </c>
      <c r="E213" s="194" t="s">
        <v>230</v>
      </c>
      <c r="F213" s="49"/>
      <c r="G213" s="18"/>
      <c r="H213" s="18"/>
      <c r="I213" s="18"/>
      <c r="J213" s="18"/>
      <c r="K213" s="18"/>
      <c r="L213" s="18"/>
      <c r="M213" s="18"/>
      <c r="N213" s="18"/>
    </row>
    <row r="214" spans="1:14" s="7" customFormat="1" ht="18.75" customHeight="1" thickTop="1" thickBot="1">
      <c r="A214" s="18"/>
      <c r="B214" s="30">
        <v>10</v>
      </c>
      <c r="C214" s="129" t="s">
        <v>122</v>
      </c>
      <c r="D214" s="167"/>
      <c r="E214" s="186"/>
      <c r="F214" s="45">
        <f>SUM(F191:F213)</f>
        <v>0</v>
      </c>
      <c r="G214" s="18">
        <f>+F214/120</f>
        <v>0</v>
      </c>
      <c r="H214" s="18"/>
      <c r="I214" s="18"/>
      <c r="J214" s="18"/>
      <c r="K214" s="18"/>
      <c r="L214" s="18"/>
      <c r="M214" s="18"/>
      <c r="N214" s="18"/>
    </row>
    <row r="215" spans="1:14" s="7" customFormat="1" ht="16.149999999999999" thickTop="1" thickBot="1">
      <c r="A215" s="18"/>
      <c r="B215" s="30">
        <v>11</v>
      </c>
      <c r="C215" s="211" t="s">
        <v>129</v>
      </c>
      <c r="D215" s="212"/>
      <c r="E215" s="212"/>
      <c r="F215" s="213"/>
      <c r="G215" s="18"/>
      <c r="H215" s="18"/>
      <c r="I215" s="18"/>
      <c r="J215" s="18"/>
      <c r="K215" s="18"/>
      <c r="L215" s="18"/>
      <c r="M215" s="18"/>
      <c r="N215" s="18"/>
    </row>
    <row r="216" spans="1:14" s="6" customFormat="1" ht="26.65" thickTop="1">
      <c r="A216" s="29"/>
      <c r="B216" s="66" t="s">
        <v>195</v>
      </c>
      <c r="C216" s="174" t="s">
        <v>225</v>
      </c>
      <c r="D216" s="34"/>
      <c r="E216" s="52"/>
      <c r="F216" s="49"/>
      <c r="G216" s="29"/>
      <c r="H216" s="16"/>
      <c r="I216" s="16"/>
      <c r="J216" s="16"/>
      <c r="K216" s="16"/>
      <c r="L216" s="16"/>
      <c r="M216" s="16"/>
      <c r="N216" s="16"/>
    </row>
    <row r="217" spans="1:14" s="6" customFormat="1" ht="77.25">
      <c r="A217" s="29"/>
      <c r="B217" s="51"/>
      <c r="C217" s="175" t="s">
        <v>144</v>
      </c>
      <c r="D217" s="34"/>
      <c r="E217" s="52"/>
      <c r="F217" s="49"/>
      <c r="G217" s="29"/>
      <c r="H217" s="16"/>
      <c r="I217" s="16"/>
      <c r="J217" s="16"/>
      <c r="K217" s="16"/>
      <c r="L217" s="16"/>
      <c r="M217" s="16"/>
      <c r="N217" s="16"/>
    </row>
    <row r="218" spans="1:14" s="6" customFormat="1" ht="77.25">
      <c r="A218" s="29"/>
      <c r="B218" s="51"/>
      <c r="C218" s="61" t="s">
        <v>145</v>
      </c>
      <c r="D218" s="34"/>
      <c r="E218" s="52"/>
      <c r="F218" s="49"/>
      <c r="G218" s="29"/>
      <c r="H218" s="16"/>
      <c r="I218" s="16"/>
      <c r="J218" s="16"/>
      <c r="K218" s="16"/>
      <c r="L218" s="16"/>
      <c r="M218" s="16"/>
      <c r="N218" s="16"/>
    </row>
    <row r="219" spans="1:14" s="6" customFormat="1" ht="26.25">
      <c r="A219" s="29"/>
      <c r="B219" s="51"/>
      <c r="C219" s="61" t="s">
        <v>146</v>
      </c>
      <c r="D219" s="34"/>
      <c r="E219" s="52"/>
      <c r="F219" s="106"/>
      <c r="G219" s="29"/>
      <c r="H219" s="16"/>
      <c r="I219" s="16"/>
      <c r="J219" s="16"/>
      <c r="K219" s="16"/>
      <c r="L219" s="16"/>
      <c r="M219" s="16"/>
      <c r="N219" s="16"/>
    </row>
    <row r="220" spans="1:14" s="6" customFormat="1" ht="26.65" thickBot="1">
      <c r="A220" s="29"/>
      <c r="B220" s="62"/>
      <c r="C220" s="104" t="s">
        <v>147</v>
      </c>
      <c r="D220" s="65" t="s">
        <v>73</v>
      </c>
      <c r="E220" s="194" t="s">
        <v>230</v>
      </c>
      <c r="F220" s="48"/>
      <c r="G220" s="29"/>
      <c r="H220" s="16"/>
      <c r="I220" s="16"/>
      <c r="J220" s="16"/>
      <c r="K220" s="16"/>
      <c r="L220" s="16"/>
      <c r="M220" s="16"/>
      <c r="N220" s="16"/>
    </row>
    <row r="221" spans="1:14" s="6" customFormat="1" ht="26.25">
      <c r="A221" s="29"/>
      <c r="B221" s="103" t="s">
        <v>196</v>
      </c>
      <c r="C221" s="153" t="s">
        <v>161</v>
      </c>
      <c r="D221" s="168"/>
      <c r="E221" s="187"/>
      <c r="F221" s="182"/>
      <c r="G221" s="29"/>
      <c r="H221" s="16"/>
      <c r="I221" s="16"/>
      <c r="J221" s="16"/>
      <c r="K221" s="16"/>
      <c r="L221" s="16"/>
      <c r="M221" s="16"/>
      <c r="N221" s="16"/>
    </row>
    <row r="222" spans="1:14" s="6" customFormat="1" ht="51">
      <c r="A222" s="29"/>
      <c r="B222" s="58"/>
      <c r="C222" s="105" t="s">
        <v>164</v>
      </c>
      <c r="D222" s="168"/>
      <c r="E222" s="187"/>
      <c r="F222" s="182"/>
      <c r="G222" s="29"/>
      <c r="H222" s="16"/>
      <c r="I222" s="16"/>
      <c r="J222" s="16"/>
      <c r="K222" s="16"/>
      <c r="L222" s="16"/>
      <c r="M222" s="16"/>
      <c r="N222" s="16"/>
    </row>
    <row r="223" spans="1:14" s="6" customFormat="1" ht="63.75">
      <c r="A223" s="29"/>
      <c r="B223" s="58"/>
      <c r="C223" s="105" t="s">
        <v>162</v>
      </c>
      <c r="D223" s="168"/>
      <c r="E223" s="187"/>
      <c r="F223" s="182"/>
      <c r="G223" s="29"/>
      <c r="H223" s="60"/>
      <c r="I223" s="16"/>
      <c r="J223" s="16"/>
      <c r="K223" s="16"/>
      <c r="L223" s="16"/>
      <c r="M223" s="16"/>
      <c r="N223" s="16"/>
    </row>
    <row r="224" spans="1:14" s="6" customFormat="1" ht="26.65" thickBot="1">
      <c r="A224" s="29"/>
      <c r="B224" s="107"/>
      <c r="C224" s="104" t="s">
        <v>165</v>
      </c>
      <c r="D224" s="65" t="s">
        <v>73</v>
      </c>
      <c r="E224" s="194" t="s">
        <v>230</v>
      </c>
      <c r="F224" s="48"/>
      <c r="G224" s="29"/>
      <c r="H224" s="60"/>
      <c r="I224" s="16"/>
      <c r="J224" s="16"/>
      <c r="K224" s="16"/>
      <c r="L224" s="16"/>
      <c r="M224" s="16"/>
      <c r="N224" s="16"/>
    </row>
    <row r="225" spans="1:14" s="7" customFormat="1" ht="18.75" customHeight="1" thickTop="1" thickBot="1">
      <c r="A225" s="18"/>
      <c r="B225" s="30">
        <v>11</v>
      </c>
      <c r="C225" s="129" t="s">
        <v>130</v>
      </c>
      <c r="D225" s="167"/>
      <c r="E225" s="186"/>
      <c r="F225" s="45">
        <f>SUM(F217:F224)</f>
        <v>0</v>
      </c>
      <c r="G225" s="18">
        <f>+F225/120</f>
        <v>0</v>
      </c>
      <c r="H225" s="18"/>
      <c r="I225" s="18"/>
      <c r="J225" s="18"/>
      <c r="K225" s="18"/>
      <c r="L225" s="18"/>
      <c r="M225" s="18"/>
      <c r="N225" s="18"/>
    </row>
    <row r="226" spans="1:14" ht="15" customHeight="1" thickTop="1" thickBot="1">
      <c r="A226" s="55"/>
      <c r="B226" s="30">
        <v>12</v>
      </c>
      <c r="C226" s="211" t="s">
        <v>202</v>
      </c>
      <c r="D226" s="212"/>
      <c r="E226" s="212"/>
      <c r="F226" s="213"/>
      <c r="G226" s="43"/>
      <c r="H226" s="44"/>
      <c r="I226" s="44"/>
      <c r="J226" s="44"/>
      <c r="K226" s="44"/>
      <c r="L226" s="44"/>
      <c r="M226" s="44"/>
      <c r="N226" s="44"/>
    </row>
    <row r="227" spans="1:14" s="6" customFormat="1" ht="25.9" thickTop="1">
      <c r="A227" s="29"/>
      <c r="B227" s="102" t="s">
        <v>204</v>
      </c>
      <c r="C227" s="105" t="s">
        <v>203</v>
      </c>
      <c r="D227" s="147"/>
      <c r="E227" s="188"/>
      <c r="F227" s="183"/>
      <c r="G227" s="29"/>
      <c r="H227" s="16"/>
      <c r="I227" s="16"/>
      <c r="J227" s="16"/>
      <c r="K227" s="16"/>
      <c r="L227" s="16"/>
      <c r="M227" s="16"/>
      <c r="N227" s="16"/>
    </row>
    <row r="228" spans="1:14" s="6" customFormat="1" ht="14.65" thickBot="1">
      <c r="A228" s="29"/>
      <c r="B228" s="107"/>
      <c r="C228" s="123" t="s">
        <v>206</v>
      </c>
      <c r="D228" s="124" t="s">
        <v>71</v>
      </c>
      <c r="E228" s="194" t="s">
        <v>230</v>
      </c>
      <c r="F228" s="48"/>
      <c r="G228" s="29"/>
      <c r="H228" s="16"/>
      <c r="I228" s="16"/>
      <c r="J228" s="16"/>
      <c r="K228" s="16"/>
      <c r="L228" s="16"/>
      <c r="M228" s="16"/>
      <c r="N228" s="16"/>
    </row>
    <row r="229" spans="1:14" s="6" customFormat="1" ht="51">
      <c r="A229" s="146"/>
      <c r="B229" s="103" t="s">
        <v>205</v>
      </c>
      <c r="C229" s="148" t="s">
        <v>213</v>
      </c>
      <c r="D229" s="147"/>
      <c r="E229" s="189"/>
      <c r="F229" s="49"/>
      <c r="G229" s="146"/>
      <c r="H229" s="16"/>
      <c r="I229" s="16"/>
      <c r="J229" s="16"/>
      <c r="K229" s="16"/>
      <c r="L229" s="16"/>
      <c r="M229" s="16"/>
      <c r="N229" s="16"/>
    </row>
    <row r="230" spans="1:14" s="6" customFormat="1" ht="14.65" thickBot="1">
      <c r="A230" s="146"/>
      <c r="B230" s="107"/>
      <c r="C230" s="123" t="s">
        <v>206</v>
      </c>
      <c r="D230" s="124" t="s">
        <v>71</v>
      </c>
      <c r="E230" s="194" t="s">
        <v>230</v>
      </c>
      <c r="F230" s="48"/>
      <c r="G230" s="146"/>
      <c r="H230" s="16"/>
      <c r="I230" s="16"/>
      <c r="J230" s="16"/>
      <c r="K230" s="16"/>
      <c r="L230" s="16"/>
      <c r="M230" s="16"/>
      <c r="N230" s="16"/>
    </row>
    <row r="231" spans="1:14" s="6" customFormat="1" ht="14.25">
      <c r="A231" s="150"/>
      <c r="B231" s="179" t="s">
        <v>212</v>
      </c>
      <c r="C231" s="180" t="s">
        <v>226</v>
      </c>
      <c r="D231" s="147"/>
      <c r="E231" s="189"/>
      <c r="F231" s="49"/>
      <c r="G231" s="150"/>
      <c r="H231" s="16"/>
      <c r="I231" s="16"/>
      <c r="J231" s="16"/>
      <c r="K231" s="16"/>
      <c r="L231" s="16"/>
      <c r="M231" s="16"/>
      <c r="N231" s="16"/>
    </row>
    <row r="232" spans="1:14" s="6" customFormat="1" ht="14.65" thickBot="1">
      <c r="A232" s="150"/>
      <c r="B232" s="107"/>
      <c r="C232" s="181" t="s">
        <v>227</v>
      </c>
      <c r="D232" s="124" t="s">
        <v>71</v>
      </c>
      <c r="E232" s="194" t="s">
        <v>230</v>
      </c>
      <c r="F232" s="48"/>
      <c r="G232" s="150"/>
      <c r="H232" s="16"/>
      <c r="I232" s="16"/>
      <c r="J232" s="16"/>
      <c r="K232" s="16"/>
      <c r="L232" s="16"/>
      <c r="M232" s="16"/>
      <c r="N232" s="16"/>
    </row>
    <row r="233" spans="1:14" s="6" customFormat="1" ht="14.25">
      <c r="A233" s="150"/>
      <c r="B233" s="176"/>
      <c r="C233" s="177"/>
      <c r="D233" s="178"/>
      <c r="E233" s="190"/>
      <c r="F233" s="49"/>
      <c r="G233" s="150"/>
      <c r="H233" s="16"/>
      <c r="I233" s="16"/>
      <c r="J233" s="16"/>
      <c r="K233" s="16"/>
      <c r="L233" s="16"/>
      <c r="M233" s="16"/>
      <c r="N233" s="16"/>
    </row>
    <row r="234" spans="1:14" s="6" customFormat="1" ht="14.65" thickBot="1">
      <c r="A234" s="150"/>
      <c r="B234" s="176"/>
      <c r="C234" s="177"/>
      <c r="D234" s="178"/>
      <c r="E234" s="190"/>
      <c r="F234" s="49"/>
      <c r="G234" s="150"/>
      <c r="H234" s="16"/>
      <c r="I234" s="16"/>
      <c r="J234" s="16"/>
      <c r="K234" s="16"/>
      <c r="L234" s="16"/>
      <c r="M234" s="16"/>
      <c r="N234" s="16"/>
    </row>
    <row r="235" spans="1:14" ht="15.75" customHeight="1" thickBot="1">
      <c r="A235" s="8"/>
      <c r="B235" s="125">
        <v>12</v>
      </c>
      <c r="C235" s="126" t="s">
        <v>207</v>
      </c>
      <c r="D235" s="169"/>
      <c r="E235" s="191"/>
      <c r="F235" s="127">
        <f>SUM(F228:F230)</f>
        <v>0</v>
      </c>
      <c r="G235" s="16">
        <f>+F235/120</f>
        <v>0</v>
      </c>
      <c r="H235" s="16"/>
      <c r="I235" s="16"/>
      <c r="J235" s="16"/>
      <c r="K235" s="16"/>
      <c r="L235" s="16"/>
      <c r="M235" s="16"/>
      <c r="N235" s="16"/>
    </row>
    <row r="236" spans="1:14" ht="16.149999999999999" thickTop="1" thickBot="1">
      <c r="A236" s="8"/>
      <c r="B236" s="214" t="s">
        <v>208</v>
      </c>
      <c r="C236" s="215"/>
      <c r="D236" s="215"/>
      <c r="E236" s="215"/>
      <c r="F236" s="216"/>
      <c r="G236" s="16"/>
      <c r="H236" s="16"/>
      <c r="I236" s="16"/>
      <c r="J236" s="16"/>
      <c r="K236" s="16"/>
      <c r="L236" s="16"/>
      <c r="M236" s="16"/>
      <c r="N236" s="16"/>
    </row>
    <row r="237" spans="1:14" ht="16.149999999999999" thickBot="1">
      <c r="A237" s="8"/>
      <c r="B237" s="135">
        <f>B14</f>
        <v>1</v>
      </c>
      <c r="C237" s="138" t="str">
        <f>C14</f>
        <v>Zemljani radovi</v>
      </c>
      <c r="D237" s="170"/>
      <c r="E237" s="192"/>
      <c r="F237" s="136">
        <f>F33</f>
        <v>0</v>
      </c>
      <c r="G237" s="16">
        <f t="shared" ref="G237:G248" si="0">+F237/120</f>
        <v>0</v>
      </c>
      <c r="H237" s="16"/>
      <c r="I237" s="16"/>
      <c r="J237" s="16"/>
      <c r="K237" s="16"/>
      <c r="L237" s="16"/>
      <c r="M237" s="16"/>
      <c r="N237" s="16"/>
    </row>
    <row r="238" spans="1:14" ht="16.149999999999999" thickBot="1">
      <c r="A238" s="11"/>
      <c r="B238" s="135">
        <f>B34</f>
        <v>2</v>
      </c>
      <c r="C238" s="138" t="str">
        <f>C34</f>
        <v>Betonski i armirano betonski radovi</v>
      </c>
      <c r="D238" s="171"/>
      <c r="E238" s="193"/>
      <c r="F238" s="137">
        <f>F47</f>
        <v>0</v>
      </c>
      <c r="G238" s="16">
        <f t="shared" si="0"/>
        <v>0</v>
      </c>
      <c r="H238"/>
      <c r="I238"/>
      <c r="J238"/>
      <c r="K238"/>
      <c r="L238"/>
      <c r="M238"/>
      <c r="N238"/>
    </row>
    <row r="239" spans="1:14" ht="15.75" thickBot="1">
      <c r="B239" s="135">
        <f>B48</f>
        <v>3</v>
      </c>
      <c r="C239" s="138" t="str">
        <f>C48</f>
        <v>Armirački radovi</v>
      </c>
      <c r="D239" s="172"/>
      <c r="E239" s="139"/>
      <c r="F239" s="140">
        <f>F51</f>
        <v>0</v>
      </c>
      <c r="G239" s="16">
        <f t="shared" si="0"/>
        <v>0</v>
      </c>
    </row>
    <row r="240" spans="1:14" ht="15.75" thickBot="1">
      <c r="B240" s="141">
        <f>B52</f>
        <v>4</v>
      </c>
      <c r="C240" s="138" t="str">
        <f>C52</f>
        <v>Izolaterski radovi</v>
      </c>
      <c r="D240" s="172"/>
      <c r="E240" s="139"/>
      <c r="F240" s="140">
        <f>F57</f>
        <v>0</v>
      </c>
      <c r="G240" s="16">
        <f t="shared" si="0"/>
        <v>0</v>
      </c>
    </row>
    <row r="241" spans="2:7" ht="15.75" thickBot="1">
      <c r="B241" s="141">
        <f>B58</f>
        <v>5</v>
      </c>
      <c r="C241" s="138" t="str">
        <f>C58</f>
        <v>Obrada unutrašnjih betonskih površina</v>
      </c>
      <c r="D241" s="172"/>
      <c r="E241" s="139"/>
      <c r="F241" s="140">
        <f>F102</f>
        <v>0</v>
      </c>
      <c r="G241" s="16">
        <f t="shared" si="0"/>
        <v>0</v>
      </c>
    </row>
    <row r="242" spans="2:7" ht="15.75" thickBot="1">
      <c r="B242" s="141">
        <f>B103</f>
        <v>6</v>
      </c>
      <c r="C242" s="138" t="str">
        <f>C103</f>
        <v>Bravarski radovi</v>
      </c>
      <c r="D242" s="172"/>
      <c r="E242" s="139"/>
      <c r="F242" s="140">
        <f>F137</f>
        <v>0</v>
      </c>
      <c r="G242" s="16">
        <f t="shared" si="0"/>
        <v>0</v>
      </c>
    </row>
    <row r="243" spans="2:7" ht="15.75" thickBot="1">
      <c r="B243" s="141">
        <f>B138</f>
        <v>7</v>
      </c>
      <c r="C243" s="138" t="str">
        <f>C138</f>
        <v>Čelična konstrukcija</v>
      </c>
      <c r="D243" s="172"/>
      <c r="E243" s="139"/>
      <c r="F243" s="140">
        <f>F144</f>
        <v>0</v>
      </c>
      <c r="G243" s="16">
        <f t="shared" si="0"/>
        <v>0</v>
      </c>
    </row>
    <row r="244" spans="2:7" ht="15.75" thickBot="1">
      <c r="B244" s="141">
        <f>B153</f>
        <v>8</v>
      </c>
      <c r="C244" s="138" t="str">
        <f>C145</f>
        <v>Pokrivački radovi</v>
      </c>
      <c r="D244" s="172"/>
      <c r="E244" s="139"/>
      <c r="F244" s="140">
        <f>F153</f>
        <v>0</v>
      </c>
      <c r="G244" s="16">
        <f t="shared" si="0"/>
        <v>0</v>
      </c>
    </row>
    <row r="245" spans="2:7" ht="15.75" thickBot="1">
      <c r="B245" s="141">
        <f>B154</f>
        <v>9</v>
      </c>
      <c r="C245" s="138" t="str">
        <f>C154</f>
        <v>Limarski radovi</v>
      </c>
      <c r="D245" s="172"/>
      <c r="E245" s="139"/>
      <c r="F245" s="140">
        <f>F185</f>
        <v>0</v>
      </c>
      <c r="G245" s="16">
        <f t="shared" si="0"/>
        <v>0</v>
      </c>
    </row>
    <row r="246" spans="2:7" ht="15.75" thickBot="1">
      <c r="B246" s="141">
        <f>B186</f>
        <v>10</v>
      </c>
      <c r="C246" s="138" t="str">
        <f>C186</f>
        <v xml:space="preserve">Radovi na izradi zastora </v>
      </c>
      <c r="D246" s="172"/>
      <c r="E246" s="139"/>
      <c r="F246" s="140">
        <f>F214</f>
        <v>0</v>
      </c>
      <c r="G246" s="16">
        <f t="shared" si="0"/>
        <v>0</v>
      </c>
    </row>
    <row r="247" spans="2:7" ht="15.75" thickBot="1">
      <c r="B247" s="141">
        <f>B215</f>
        <v>11</v>
      </c>
      <c r="C247" s="138" t="str">
        <f>C215</f>
        <v>Mobilijar</v>
      </c>
      <c r="D247" s="172"/>
      <c r="E247" s="139"/>
      <c r="F247" s="140">
        <f>F225</f>
        <v>0</v>
      </c>
      <c r="G247" s="16">
        <f t="shared" si="0"/>
        <v>0</v>
      </c>
    </row>
    <row r="248" spans="2:7" ht="15.75" thickBot="1">
      <c r="B248" s="141">
        <f>B226</f>
        <v>12</v>
      </c>
      <c r="C248" s="138" t="str">
        <f>C226</f>
        <v>Razni radovi</v>
      </c>
      <c r="D248" s="172"/>
      <c r="E248" s="139"/>
      <c r="F248" s="140">
        <f>F235</f>
        <v>0</v>
      </c>
      <c r="G248" s="16">
        <f t="shared" si="0"/>
        <v>0</v>
      </c>
    </row>
    <row r="249" spans="2:7" ht="13.9" thickBot="1"/>
    <row r="250" spans="2:7" ht="16.5" customHeight="1" thickBot="1">
      <c r="B250" s="134"/>
      <c r="C250" s="217" t="s">
        <v>209</v>
      </c>
      <c r="D250" s="217"/>
      <c r="E250" s="217"/>
      <c r="F250" s="142">
        <f>SUM(F237:F249)</f>
        <v>0</v>
      </c>
      <c r="G250" s="6">
        <f>+F250/120</f>
        <v>0</v>
      </c>
    </row>
    <row r="258" spans="5:6">
      <c r="E258" s="143"/>
      <c r="F258" s="143"/>
    </row>
  </sheetData>
  <mergeCells count="30">
    <mergeCell ref="C226:F226"/>
    <mergeCell ref="B236:F236"/>
    <mergeCell ref="C250:E250"/>
    <mergeCell ref="B7:F7"/>
    <mergeCell ref="B8:F8"/>
    <mergeCell ref="B9:F9"/>
    <mergeCell ref="C103:F103"/>
    <mergeCell ref="C145:F145"/>
    <mergeCell ref="C215:F215"/>
    <mergeCell ref="C186:F186"/>
    <mergeCell ref="C154:F154"/>
    <mergeCell ref="C58:F58"/>
    <mergeCell ref="C14:F14"/>
    <mergeCell ref="C34:F34"/>
    <mergeCell ref="C48:F48"/>
    <mergeCell ref="C138:F138"/>
    <mergeCell ref="A12:A13"/>
    <mergeCell ref="B12:B13"/>
    <mergeCell ref="C12:C13"/>
    <mergeCell ref="B1:F1"/>
    <mergeCell ref="C4:E4"/>
    <mergeCell ref="B2:C2"/>
    <mergeCell ref="F12:F13"/>
    <mergeCell ref="D12:D13"/>
    <mergeCell ref="E12:E13"/>
    <mergeCell ref="C47:E47"/>
    <mergeCell ref="C51:E51"/>
    <mergeCell ref="C144:E144"/>
    <mergeCell ref="C52:F52"/>
    <mergeCell ref="C57:E57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 scaleWithDoc="0" alignWithMargins="0">
    <oddFooter>&amp;R&amp;P/&amp;N</oddFooter>
  </headerFooter>
  <rowBreaks count="15" manualBreakCount="15">
    <brk id="30" max="6" man="1"/>
    <brk id="33" max="6" man="1"/>
    <brk id="47" max="6" man="1"/>
    <brk id="51" max="6" man="1"/>
    <brk id="57" max="6" man="1"/>
    <brk id="92" max="6" man="1"/>
    <brk id="102" max="6" man="1"/>
    <brk id="137" max="6" man="1"/>
    <brk id="144" max="6" man="1"/>
    <brk id="153" max="6" man="1"/>
    <brk id="177" max="6" man="1"/>
    <brk id="185" max="6" man="1"/>
    <brk id="214" max="6" man="1"/>
    <brk id="225" max="6" man="1"/>
    <brk id="235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pothodnik, peron, nadstrešnice</vt:lpstr>
      <vt:lpstr>'pothodnik, peron, nadstrešnice'!Print_Area</vt:lpstr>
      <vt:lpstr>'pothodnik, peron, nadstrešnice'!Print_Titles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Senad Dervisevic</dc:creator>
  <cp:lastModifiedBy>lazar</cp:lastModifiedBy>
  <cp:lastPrinted>2014-11-15T12:27:46Z</cp:lastPrinted>
  <dcterms:created xsi:type="dcterms:W3CDTF">2013-05-31T11:08:52Z</dcterms:created>
  <dcterms:modified xsi:type="dcterms:W3CDTF">2021-04-11T16:33:45Z</dcterms:modified>
</cp:coreProperties>
</file>